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895" windowHeight="12405" activeTab="0"/>
  </bookViews>
  <sheets>
    <sheet name="Weights" sheetId="1" r:id="rId1"/>
    <sheet name="XL Toolbox report" sheetId="2" r:id="rId2"/>
    <sheet name="Excel_ANOVA" sheetId="3" r:id="rId3"/>
    <sheet name="SigmaStat" sheetId="4" r:id="rId4"/>
    <sheet name="Graphpad" sheetId="5" r:id="rId5"/>
  </sheets>
  <definedNames/>
  <calcPr fullCalcOnLoad="1"/>
</workbook>
</file>

<file path=xl/comments1.xml><?xml version="1.0" encoding="utf-8"?>
<comments xmlns="http://schemas.openxmlformats.org/spreadsheetml/2006/main">
  <authors>
    <author>Daniel Kraus</author>
  </authors>
  <commentList>
    <comment ref="E48" authorId="0">
      <text>
        <r>
          <rPr>
            <b/>
            <sz val="8"/>
            <rFont val="Tahoma"/>
            <family val="2"/>
          </rPr>
          <t>Daniel Kraus:</t>
        </r>
        <r>
          <rPr>
            <sz val="8"/>
            <rFont val="Tahoma"/>
            <family val="2"/>
          </rPr>
          <t xml:space="preserve">
ITT</t>
        </r>
      </text>
    </comment>
  </commentList>
</comments>
</file>

<file path=xl/sharedStrings.xml><?xml version="1.0" encoding="utf-8"?>
<sst xmlns="http://schemas.openxmlformats.org/spreadsheetml/2006/main" count="695" uniqueCount="199">
  <si>
    <t>Mouse and cheese study</t>
  </si>
  <si>
    <t>Week -&gt;</t>
  </si>
  <si>
    <t>Brie</t>
  </si>
  <si>
    <t>Swiss</t>
  </si>
  <si>
    <t>Cheddar</t>
  </si>
  <si>
    <t>Avg.:</t>
  </si>
  <si>
    <t>SEM:</t>
  </si>
  <si>
    <t>Simulated body weights of mice fed different types of cheese</t>
  </si>
  <si>
    <t>Used to test 2-way ANOVA</t>
  </si>
  <si>
    <t>Data are presented in three ways: Mixed groups, sorted groups, and in indexed format as required by SigmaPlot.</t>
  </si>
  <si>
    <t>Groups totally mixed (use with 2-way ANOVA of Daniel's XL Toolbox)</t>
  </si>
  <si>
    <t>Sorted groups (run with Excel's Analysis Toolpak's 2-way ANOVA with replication; use this also for Graphpad Prism and Daniel's XL Toolbox)</t>
  </si>
  <si>
    <t>Indexed data for use with SigmaStat</t>
  </si>
  <si>
    <t>Results are on the other worksheets</t>
  </si>
  <si>
    <t>XL Toolbox Report: 07-May-09 21:16:13</t>
  </si>
  <si>
    <t>2-Way ANOVA Report</t>
  </si>
  <si>
    <t>Data set</t>
  </si>
  <si>
    <t>Sheet:</t>
  </si>
  <si>
    <t>Weights</t>
  </si>
  <si>
    <t>Data:</t>
  </si>
  <si>
    <t>$C$13:$M$42</t>
  </si>
  <si>
    <t>Factor A labels:</t>
  </si>
  <si>
    <t>$B$13:$B$42</t>
  </si>
  <si>
    <t>Factor B labels:</t>
  </si>
  <si>
    <t>$C$12:$M$12</t>
  </si>
  <si>
    <t>N =</t>
  </si>
  <si>
    <t>Mean =</t>
  </si>
  <si>
    <t>Factor A (Vertical labels)</t>
  </si>
  <si>
    <t>Factor B (Horizontal labels)</t>
  </si>
  <si>
    <t>Repeated measures</t>
  </si>
  <si>
    <t>No repeated measures.</t>
  </si>
  <si>
    <t>Computation</t>
  </si>
  <si>
    <t>SS</t>
  </si>
  <si>
    <t>DF</t>
  </si>
  <si>
    <t>MS</t>
  </si>
  <si>
    <t>F</t>
  </si>
  <si>
    <t>P</t>
  </si>
  <si>
    <t>Total</t>
  </si>
  <si>
    <t>Factor A</t>
  </si>
  <si>
    <t>***</t>
  </si>
  <si>
    <t>Factor B</t>
  </si>
  <si>
    <t>Interaction</t>
  </si>
  <si>
    <t>Res. error</t>
  </si>
  <si>
    <t>For example, look at the sums of squares for the interaction:</t>
  </si>
  <si>
    <t>Daniel's XL Toolbox</t>
  </si>
  <si>
    <t>Excel's ANOVA</t>
  </si>
  <si>
    <t>SigmaStat</t>
  </si>
  <si>
    <t>Graphpad Prism</t>
  </si>
  <si>
    <t>NB: This is from Excel 2007 (that doesn't use the computational formula which caused rounding errors)</t>
  </si>
  <si>
    <t>Anova: Two-Factor With Replication</t>
  </si>
  <si>
    <t>SUMMARY</t>
  </si>
  <si>
    <t>Count</t>
  </si>
  <si>
    <t>Sum</t>
  </si>
  <si>
    <t>Average</t>
  </si>
  <si>
    <t>Variance</t>
  </si>
  <si>
    <t>ANOVA</t>
  </si>
  <si>
    <t>Source of Variation</t>
  </si>
  <si>
    <t>df</t>
  </si>
  <si>
    <t>P-value</t>
  </si>
  <si>
    <t>F crit</t>
  </si>
  <si>
    <t>Sample</t>
  </si>
  <si>
    <t>Columns</t>
  </si>
  <si>
    <t>Within</t>
  </si>
  <si>
    <t>Two Way Analysis of Variance</t>
  </si>
  <si>
    <t>Thursday, May 07, 2009, 21:09:08</t>
  </si>
  <si>
    <t>Data source: Data 1 in 2waytest cheese study</t>
  </si>
  <si>
    <t>Balanced Design</t>
  </si>
  <si>
    <t xml:space="preserve">Dependent Variable: BodyWeight </t>
  </si>
  <si>
    <t>Normality Test:</t>
  </si>
  <si>
    <t>Passed</t>
  </si>
  <si>
    <t>(P = 0.099)</t>
  </si>
  <si>
    <t>Equal Variance Test:</t>
  </si>
  <si>
    <t>(P = 0.166)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</si>
  <si>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</si>
  <si>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</si>
  <si>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</si>
  <si>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</si>
  <si>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</si>
  <si>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Group</t>
  </si>
  <si>
    <t>&lt;0.001</t>
  </si>
  <si>
    <t>Week</t>
  </si>
  <si>
    <t>Group x Week</t>
  </si>
  <si>
    <t>Residual</t>
  </si>
  <si>
    <t>The difference in the mean values among the different levels of Group is greater than would be expected by chance after allowing for effects of differences in Week.  There is a statistically significant difference (P = &lt;0.001).  To isolate which group(s) differ from the others use a multiple comparison procedure.</t>
  </si>
  <si>
    <t>The difference in the mean values among the different levels of Week is greater than would be expected by chance after allowing for effects of differences in Group.  There is a statistically significant difference (P = &lt;0.001).  To isolate which group(s) differ from the others use a multiple comparison procedure.</t>
  </si>
  <si>
    <t>The effect of different levels of Group does not depend on what level of Week is present.  There is not a statistically significant interaction between Group and Week.  (P = 0.081)</t>
  </si>
  <si>
    <t>Power of performed test with alpha = 0.0500:  for Group : 1.000</t>
  </si>
  <si>
    <t>Power of performed test with alpha = 0.0500:  for Week : 1.000</t>
  </si>
  <si>
    <t>Power of performed test with alpha = 0.0500:  for Group x Week : 0.373</t>
  </si>
  <si>
    <t xml:space="preserve">Least square means for Group : </t>
  </si>
  <si>
    <t>Mean</t>
  </si>
  <si>
    <t>Std Err of LS Mean = 0.185</t>
  </si>
  <si>
    <t xml:space="preserve">Least square means for Week : </t>
  </si>
  <si>
    <t>Std Err of LS Mean = 0.354</t>
  </si>
  <si>
    <t xml:space="preserve">Least square means for Group x Week : </t>
  </si>
  <si>
    <t>Brie x 1.000</t>
  </si>
  <si>
    <t>Brie x 2.000</t>
  </si>
  <si>
    <t>Brie x 3.000</t>
  </si>
  <si>
    <t>Brie x 4.000</t>
  </si>
  <si>
    <t>Brie x 5.000</t>
  </si>
  <si>
    <t>Brie x 6.000</t>
  </si>
  <si>
    <t>Brie x 7.000</t>
  </si>
  <si>
    <t>Brie x 8.000</t>
  </si>
  <si>
    <t>Brie x 9.000</t>
  </si>
  <si>
    <t>Brie x 10.000</t>
  </si>
  <si>
    <t>Brie x 11.000</t>
  </si>
  <si>
    <t>Cheddar x 1.000</t>
  </si>
  <si>
    <t>Cheddar x 2.000</t>
  </si>
  <si>
    <t>Cheddar x 3.000</t>
  </si>
  <si>
    <t>Cheddar x 4.000</t>
  </si>
  <si>
    <t>Cheddar x 5.000</t>
  </si>
  <si>
    <t>Cheddar x 6.000</t>
  </si>
  <si>
    <t>Cheddar x 7.000</t>
  </si>
  <si>
    <t>Cheddar x 8.000</t>
  </si>
  <si>
    <t>Cheddar x 9.000</t>
  </si>
  <si>
    <t>Cheddar x 10.000</t>
  </si>
  <si>
    <t>Cheddar x 11.000</t>
  </si>
  <si>
    <t>Swiss x 1.000</t>
  </si>
  <si>
    <t>Swiss x 2.000</t>
  </si>
  <si>
    <t>Swiss x 3.000</t>
  </si>
  <si>
    <t>Swiss x 4.000</t>
  </si>
  <si>
    <t>Swiss x 5.000</t>
  </si>
  <si>
    <t>Swiss x 6.000</t>
  </si>
  <si>
    <t>Swiss x 7.000</t>
  </si>
  <si>
    <t>Swiss x 8.000</t>
  </si>
  <si>
    <t>Swiss x 9.000</t>
  </si>
  <si>
    <t>Swiss x 10.000</t>
  </si>
  <si>
    <t>Swiss x 11.000</t>
  </si>
  <si>
    <t>Std Err of LS Mean = 0.613</t>
  </si>
  <si>
    <t>All Pairwise Multiple Comparison Procedures (Holm-Sidak method):</t>
  </si>
  <si>
    <t>Overall significance level = 0.05</t>
  </si>
  <si>
    <t>Comparisons for factor: Group</t>
  </si>
  <si>
    <t>Comparison</t>
  </si>
  <si>
    <t>Diff of Means</t>
  </si>
  <si>
    <t>t</t>
  </si>
  <si>
    <t>Unadjusted P</t>
  </si>
  <si>
    <t>Critical Level</t>
  </si>
  <si>
    <t>Significant?</t>
  </si>
  <si>
    <t>Brie vs. Cheddar</t>
  </si>
  <si>
    <t>Yes</t>
  </si>
  <si>
    <t>Brie vs. Swiss</t>
  </si>
  <si>
    <t>Swiss vs. Cheddar</t>
  </si>
  <si>
    <t>No</t>
  </si>
  <si>
    <t>Comparisons for factor: Week</t>
  </si>
  <si>
    <t>11.000 vs. 1.000</t>
  </si>
  <si>
    <t>10.000 vs. 1.000</t>
  </si>
  <si>
    <t>9.000 vs. 1.000</t>
  </si>
  <si>
    <t>8.000 vs. 1.000</t>
  </si>
  <si>
    <t>11.000 vs. 2.000</t>
  </si>
  <si>
    <t>7.000 vs. 1.000</t>
  </si>
  <si>
    <t>10.000 vs. 2.000</t>
  </si>
  <si>
    <t>5.000 vs. 1.000</t>
  </si>
  <si>
    <t>6.000 vs. 1.000</t>
  </si>
  <si>
    <t>11.000 vs. 3.000</t>
  </si>
  <si>
    <t>9.000 vs. 2.000</t>
  </si>
  <si>
    <t>11.000 vs. 4.000</t>
  </si>
  <si>
    <t>10.000 vs. 3.000</t>
  </si>
  <si>
    <t>4.000 vs. 1.000</t>
  </si>
  <si>
    <t>10.000 vs. 4.000</t>
  </si>
  <si>
    <t>9.000 vs. 3.000</t>
  </si>
  <si>
    <t>8.000 vs. 2.000</t>
  </si>
  <si>
    <t>3.000 vs. 1.000</t>
  </si>
  <si>
    <t>11.000 vs. 6.000</t>
  </si>
  <si>
    <t>11.000 vs. 5.000</t>
  </si>
  <si>
    <t>9.000 vs. 4.000</t>
  </si>
  <si>
    <t>7.000 vs. 2.000</t>
  </si>
  <si>
    <t>11.000 vs. 7.000</t>
  </si>
  <si>
    <t>10.000 vs. 6.000</t>
  </si>
  <si>
    <t>10.000 vs. 5.000</t>
  </si>
  <si>
    <t>5.000 vs. 2.000</t>
  </si>
  <si>
    <t>6.000 vs. 2.000</t>
  </si>
  <si>
    <t>8.000 vs. 3.000</t>
  </si>
  <si>
    <t>2.000 vs. 1.000</t>
  </si>
  <si>
    <t>10.000 vs. 7.000</t>
  </si>
  <si>
    <t>11.000 vs. 8.000</t>
  </si>
  <si>
    <t>8.000 vs. 4.000</t>
  </si>
  <si>
    <t>9.000 vs. 6.000</t>
  </si>
  <si>
    <t>7.000 vs. 3.000</t>
  </si>
  <si>
    <t>9.000 vs. 5.000</t>
  </si>
  <si>
    <t>10.000 vs. 8.000</t>
  </si>
  <si>
    <t>5.000 vs. 3.000</t>
  </si>
  <si>
    <t>9.000 vs. 7.000</t>
  </si>
  <si>
    <t>6.000 vs. 3.000</t>
  </si>
  <si>
    <t>7.000 vs. 4.000</t>
  </si>
  <si>
    <t>4.000 vs. 2.000</t>
  </si>
  <si>
    <t>11.000 vs. 9.000</t>
  </si>
  <si>
    <t>5.000 vs. 4.000</t>
  </si>
  <si>
    <t>6.000 vs. 4.000</t>
  </si>
  <si>
    <t>9.000 vs. 8.000</t>
  </si>
  <si>
    <t>3.000 vs. 2.000</t>
  </si>
  <si>
    <t>8.000 vs. 6.000</t>
  </si>
  <si>
    <t>8.000 vs. 5.000</t>
  </si>
  <si>
    <t>10.000 vs. 9.000</t>
  </si>
  <si>
    <t>8.000 vs. 7.000</t>
  </si>
  <si>
    <t>11.000 vs. 10.000</t>
  </si>
  <si>
    <t>4.000 vs. 3.000</t>
  </si>
  <si>
    <t>7.000 vs. 6.000</t>
  </si>
  <si>
    <t>7.000 vs. 5.000</t>
  </si>
  <si>
    <t>5.000 vs. 6.000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</si>
</sst>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.2"/>
      <color indexed="8"/>
      <name val="Arial"/>
      <family val="2"/>
    </font>
    <font>
      <b/>
      <sz val="12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30"/>
      <name val="Arial"/>
      <family val="2"/>
    </font>
    <font>
      <i/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i/>
      <sz val="9"/>
      <color theme="1"/>
      <name val="Arial"/>
      <family val="2"/>
    </font>
    <font>
      <b/>
      <sz val="14"/>
      <color rgb="FF0070C0"/>
      <name val="Arial"/>
      <family val="2"/>
    </font>
    <font>
      <b/>
      <sz val="15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1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1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64" fontId="48" fillId="33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Border="1" applyAlignment="1">
      <alignment/>
    </xf>
    <xf numFmtId="0" fontId="54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11" fontId="0" fillId="0" borderId="0" xfId="0" applyNumberFormat="1" applyAlignment="1">
      <alignment/>
    </xf>
    <xf numFmtId="0" fontId="48" fillId="33" borderId="0" xfId="0" applyFont="1" applyFill="1" applyAlignment="1">
      <alignment/>
    </xf>
    <xf numFmtId="164" fontId="53" fillId="0" borderId="0" xfId="0" applyNumberFormat="1" applyFont="1" applyAlignment="1">
      <alignment/>
    </xf>
    <xf numFmtId="164" fontId="51" fillId="33" borderId="0" xfId="0" applyNumberFormat="1" applyFont="1" applyFill="1" applyAlignment="1">
      <alignment/>
    </xf>
    <xf numFmtId="166" fontId="53" fillId="0" borderId="0" xfId="0" applyNumberFormat="1" applyFont="1" applyAlignment="1">
      <alignment/>
    </xf>
    <xf numFmtId="166" fontId="51" fillId="33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5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Body weights of mice eating cheese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24775"/>
          <c:w val="0.92025"/>
          <c:h val="0.65575"/>
        </c:manualLayout>
      </c:layout>
      <c:lineChart>
        <c:grouping val="standard"/>
        <c:varyColors val="0"/>
        <c:ser>
          <c:idx val="0"/>
          <c:order val="0"/>
          <c:tx>
            <c:strRef>
              <c:f>Weights!$B$48</c:f>
              <c:strCache>
                <c:ptCount val="1"/>
                <c:pt idx="0">
                  <c:v>Brie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Weights!$C$52:$M$52</c:f>
                <c:numCache>
                  <c:ptCount val="11"/>
                  <c:pt idx="0">
                    <c:v>0.2473371621174014</c:v>
                  </c:pt>
                  <c:pt idx="1">
                    <c:v>0.481329428522761</c:v>
                  </c:pt>
                  <c:pt idx="2">
                    <c:v>0.5700959364562647</c:v>
                  </c:pt>
                  <c:pt idx="3">
                    <c:v>0.5277483883546473</c:v>
                  </c:pt>
                  <c:pt idx="4">
                    <c:v>0.6517827120227989</c:v>
                  </c:pt>
                  <c:pt idx="5">
                    <c:v>0.680197697681854</c:v>
                  </c:pt>
                  <c:pt idx="6">
                    <c:v>0.651945413040781</c:v>
                  </c:pt>
                  <c:pt idx="7">
                    <c:v>0.685647178730487</c:v>
                  </c:pt>
                  <c:pt idx="8">
                    <c:v>0.7663245189993929</c:v>
                  </c:pt>
                  <c:pt idx="9">
                    <c:v>0.830660284921229</c:v>
                  </c:pt>
                  <c:pt idx="10">
                    <c:v>0.7924621442062632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Weights!$C$48:$M$48</c:f>
              <c:numCache/>
            </c:numRef>
          </c:val>
          <c:smooth val="0"/>
        </c:ser>
        <c:ser>
          <c:idx val="1"/>
          <c:order val="1"/>
          <c:tx>
            <c:strRef>
              <c:f>Weights!$B$49</c:f>
              <c:strCache>
                <c:ptCount val="1"/>
                <c:pt idx="0">
                  <c:v>Swiss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Weights!$C$53:$M$53</c:f>
                <c:numCache>
                  <c:ptCount val="11"/>
                  <c:pt idx="0">
                    <c:v>0.3542724274030911</c:v>
                  </c:pt>
                  <c:pt idx="1">
                    <c:v>0.5822551466282313</c:v>
                  </c:pt>
                  <c:pt idx="2">
                    <c:v>0.583825363931681</c:v>
                  </c:pt>
                  <c:pt idx="3">
                    <c:v>0.5451446692956955</c:v>
                  </c:pt>
                  <c:pt idx="4">
                    <c:v>0.7001459991247992</c:v>
                  </c:pt>
                  <c:pt idx="5">
                    <c:v>0.7276611913795203</c:v>
                  </c:pt>
                  <c:pt idx="6">
                    <c:v>0.7292870939654209</c:v>
                  </c:pt>
                  <c:pt idx="7">
                    <c:v>0.7561583570611577</c:v>
                  </c:pt>
                  <c:pt idx="8">
                    <c:v>0.8023943834745768</c:v>
                  </c:pt>
                  <c:pt idx="9">
                    <c:v>0.7932718942847303</c:v>
                  </c:pt>
                  <c:pt idx="10">
                    <c:v>0.866852544169608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Weights!$C$49:$M$49</c:f>
              <c:numCache/>
            </c:numRef>
          </c:val>
          <c:smooth val="0"/>
        </c:ser>
        <c:ser>
          <c:idx val="2"/>
          <c:order val="2"/>
          <c:tx>
            <c:strRef>
              <c:f>Weights!$B$50</c:f>
              <c:strCache>
                <c:ptCount val="1"/>
                <c:pt idx="0">
                  <c:v>Cheddar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Weights!$C$54:$M$54</c:f>
                <c:numCache>
                  <c:ptCount val="11"/>
                  <c:pt idx="0">
                    <c:v>0.27950387218376477</c:v>
                  </c:pt>
                  <c:pt idx="1">
                    <c:v>0.3793012171844381</c:v>
                  </c:pt>
                  <c:pt idx="2">
                    <c:v>0.33207065384860235</c:v>
                  </c:pt>
                  <c:pt idx="3">
                    <c:v>0.4338045963200285</c:v>
                  </c:pt>
                  <c:pt idx="4">
                    <c:v>0.48940482932303536</c:v>
                  </c:pt>
                  <c:pt idx="5">
                    <c:v>0.6077342688824421</c:v>
                  </c:pt>
                  <c:pt idx="6">
                    <c:v>0.6402511697780321</c:v>
                  </c:pt>
                  <c:pt idx="7">
                    <c:v>0.515697321510599</c:v>
                  </c:pt>
                  <c:pt idx="8">
                    <c:v>0.4539589543761481</c:v>
                  </c:pt>
                  <c:pt idx="9">
                    <c:v>0.5273348584843844</c:v>
                  </c:pt>
                  <c:pt idx="10">
                    <c:v>0.5156997927561968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Weights!$C$50:$M$50</c:f>
              <c:numCache/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weight [g]</a:t>
                </a:r>
              </a:p>
            </c:rich>
          </c:tx>
          <c:layout>
            <c:manualLayout>
              <c:xMode val="factor"/>
              <c:yMode val="factor"/>
              <c:x val="0.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"/>
          <c:y val="0.1235"/>
          <c:w val="0.51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54</xdr:row>
      <xdr:rowOff>123825</xdr:rowOff>
    </xdr:from>
    <xdr:to>
      <xdr:col>12</xdr:col>
      <xdr:colOff>171450</xdr:colOff>
      <xdr:row>73</xdr:row>
      <xdr:rowOff>66675</xdr:rowOff>
    </xdr:to>
    <xdr:graphicFrame>
      <xdr:nvGraphicFramePr>
        <xdr:cNvPr id="1" name="Chart 2"/>
        <xdr:cNvGraphicFramePr/>
      </xdr:nvGraphicFramePr>
      <xdr:xfrm>
        <a:off x="1762125" y="9553575"/>
        <a:ext cx="42100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104775</xdr:colOff>
      <xdr:row>36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592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15.8515625" style="1" customWidth="1"/>
    <col min="3" max="19" width="6.421875" style="1" customWidth="1"/>
    <col min="20" max="16384" width="9.140625" style="1" customWidth="1"/>
  </cols>
  <sheetData>
    <row r="1" ht="15.75">
      <c r="A1" s="8" t="s">
        <v>7</v>
      </c>
    </row>
    <row r="2" ht="15.75">
      <c r="A2" s="8" t="s">
        <v>8</v>
      </c>
    </row>
    <row r="3" ht="12.75"/>
    <row r="4" ht="12.75">
      <c r="A4" s="7" t="s">
        <v>9</v>
      </c>
    </row>
    <row r="5" ht="12.75">
      <c r="A5" s="7" t="s">
        <v>13</v>
      </c>
    </row>
    <row r="6" spans="11:12" ht="12.75">
      <c r="K6" t="s">
        <v>32</v>
      </c>
      <c r="L6" t="s">
        <v>36</v>
      </c>
    </row>
    <row r="7" spans="1:12" ht="12.75">
      <c r="A7" t="s">
        <v>43</v>
      </c>
      <c r="H7" s="17" t="s">
        <v>44</v>
      </c>
      <c r="I7" s="17"/>
      <c r="J7" s="17"/>
      <c r="K7" s="25">
        <f>'XL Toolbox report'!B28</f>
        <v>112.22468116821693</v>
      </c>
      <c r="L7" s="27">
        <f>'XL Toolbox report'!F28</f>
        <v>0.0814413631598432</v>
      </c>
    </row>
    <row r="8" spans="8:13" ht="12.75">
      <c r="H8" s="17" t="s">
        <v>45</v>
      </c>
      <c r="I8" s="17"/>
      <c r="J8" s="17"/>
      <c r="K8" s="25">
        <f>Excel_ANOVA!B33</f>
        <v>112.22468116821187</v>
      </c>
      <c r="L8" s="27">
        <f>Excel_ANOVA!F33</f>
        <v>0.08144136315986875</v>
      </c>
      <c r="M8" s="16" t="s">
        <v>48</v>
      </c>
    </row>
    <row r="9" spans="8:12" ht="12.75">
      <c r="H9" s="17" t="s">
        <v>46</v>
      </c>
      <c r="I9" s="17"/>
      <c r="J9" s="17"/>
      <c r="K9" s="25">
        <f>SigmaStat!C16</f>
        <v>112.225</v>
      </c>
      <c r="L9" s="27">
        <f>SigmaStat!F16</f>
        <v>0.081</v>
      </c>
    </row>
    <row r="10" spans="8:12" ht="12.75">
      <c r="H10" s="17" t="s">
        <v>47</v>
      </c>
      <c r="I10" s="17"/>
      <c r="J10" s="17"/>
      <c r="K10" s="26">
        <v>112.4</v>
      </c>
      <c r="L10" s="28">
        <v>0.0803</v>
      </c>
    </row>
    <row r="11" ht="12.75"/>
    <row r="12" spans="1:32" ht="60" customHeight="1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 t="s">
        <v>11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C12" s="30" t="s">
        <v>12</v>
      </c>
      <c r="AD12" s="30"/>
      <c r="AE12" s="30"/>
      <c r="AF12" s="30"/>
    </row>
    <row r="13" ht="12.75"/>
    <row r="14" spans="1:13" ht="13.5" thickBot="1">
      <c r="A14" s="29" t="s">
        <v>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27" ht="12.75">
      <c r="A15" s="2"/>
      <c r="B15" s="3" t="s">
        <v>1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>
        <v>10</v>
      </c>
      <c r="M15" s="2">
        <v>11</v>
      </c>
      <c r="P15" s="3" t="s">
        <v>1</v>
      </c>
      <c r="Q15" s="2">
        <v>1</v>
      </c>
      <c r="R15" s="2">
        <v>2</v>
      </c>
      <c r="S15" s="2">
        <v>3</v>
      </c>
      <c r="T15" s="2">
        <v>4</v>
      </c>
      <c r="U15" s="2">
        <v>5</v>
      </c>
      <c r="V15" s="2">
        <v>6</v>
      </c>
      <c r="W15" s="2">
        <v>7</v>
      </c>
      <c r="X15" s="2">
        <v>8</v>
      </c>
      <c r="Y15" s="2">
        <v>9</v>
      </c>
      <c r="Z15" s="2">
        <v>10</v>
      </c>
      <c r="AA15" s="2">
        <v>11</v>
      </c>
    </row>
    <row r="16" spans="1:32" ht="12.75">
      <c r="A16" s="1">
        <v>1</v>
      </c>
      <c r="B16" s="1" t="s">
        <v>2</v>
      </c>
      <c r="C16" s="4">
        <v>22.30205955218299</v>
      </c>
      <c r="D16" s="4">
        <v>22.905448471888054</v>
      </c>
      <c r="E16" s="4">
        <v>23.42940868326802</v>
      </c>
      <c r="F16" s="4">
        <v>24.060436446106447</v>
      </c>
      <c r="G16" s="4">
        <v>25.007085142628142</v>
      </c>
      <c r="H16" s="4">
        <v>25.356783049715766</v>
      </c>
      <c r="I16" s="4">
        <v>25.879435078162324</v>
      </c>
      <c r="J16" s="4">
        <v>26.447327521397543</v>
      </c>
      <c r="K16" s="4">
        <v>27.18614436937637</v>
      </c>
      <c r="L16" s="4">
        <v>27.554109726001933</v>
      </c>
      <c r="M16" s="4">
        <v>28.035</v>
      </c>
      <c r="P16" s="1" t="s">
        <v>2</v>
      </c>
      <c r="Q16" s="4">
        <v>22.30205955218299</v>
      </c>
      <c r="R16" s="4">
        <v>22.905448471888054</v>
      </c>
      <c r="S16" s="4">
        <v>23.42940868326802</v>
      </c>
      <c r="T16" s="4">
        <v>24.060436446106447</v>
      </c>
      <c r="U16" s="4">
        <v>25.007085142628142</v>
      </c>
      <c r="V16" s="4">
        <v>25.356783049715766</v>
      </c>
      <c r="W16" s="4">
        <v>25.879435078162324</v>
      </c>
      <c r="X16" s="4">
        <v>26.447327521397543</v>
      </c>
      <c r="Y16" s="4">
        <v>27.18614436937637</v>
      </c>
      <c r="Z16" s="4">
        <v>27.554109726001933</v>
      </c>
      <c r="AA16" s="4">
        <v>28.035</v>
      </c>
      <c r="AD16" s="1" t="s">
        <v>2</v>
      </c>
      <c r="AE16" s="1">
        <v>1</v>
      </c>
      <c r="AF16" s="4">
        <v>22.30205955218299</v>
      </c>
    </row>
    <row r="17" spans="1:32" ht="12.75">
      <c r="A17" s="1">
        <v>2</v>
      </c>
      <c r="B17" s="1" t="s">
        <v>3</v>
      </c>
      <c r="C17" s="4">
        <v>22.16814535856763</v>
      </c>
      <c r="D17" s="4">
        <v>23.400406001401965</v>
      </c>
      <c r="E17" s="4">
        <v>24.0093209859999</v>
      </c>
      <c r="F17" s="4">
        <v>24.0093209859999</v>
      </c>
      <c r="G17" s="4">
        <v>25.734580109027373</v>
      </c>
      <c r="H17" s="4">
        <v>25.328636785962082</v>
      </c>
      <c r="I17" s="4">
        <v>26.03903760132634</v>
      </c>
      <c r="J17" s="4">
        <v>26.242009262858982</v>
      </c>
      <c r="K17" s="4">
        <v>28.373211708951743</v>
      </c>
      <c r="L17" s="4">
        <v>28.373211708951743</v>
      </c>
      <c r="M17" s="4">
        <v>29</v>
      </c>
      <c r="P17" s="1" t="s">
        <v>2</v>
      </c>
      <c r="Q17" s="4">
        <v>22.522499999999997</v>
      </c>
      <c r="R17" s="4">
        <v>25.45527996989189</v>
      </c>
      <c r="S17" s="4">
        <v>26.094426599191628</v>
      </c>
      <c r="T17" s="4">
        <v>27.04767187471313</v>
      </c>
      <c r="U17" s="4">
        <v>28.009036016695944</v>
      </c>
      <c r="V17" s="4">
        <v>28.388164814705803</v>
      </c>
      <c r="W17" s="4">
        <v>28.597225626084427</v>
      </c>
      <c r="X17" s="4">
        <v>29.61368544130679</v>
      </c>
      <c r="Y17" s="4">
        <v>32.04122651323721</v>
      </c>
      <c r="Z17" s="4">
        <v>32.562435474319926</v>
      </c>
      <c r="AA17" s="4">
        <v>32.76</v>
      </c>
      <c r="AD17" s="1" t="s">
        <v>2</v>
      </c>
      <c r="AE17" s="1">
        <v>2</v>
      </c>
      <c r="AF17" s="4">
        <v>22.905448471888054</v>
      </c>
    </row>
    <row r="18" spans="1:32" ht="12.75">
      <c r="A18" s="1">
        <v>3</v>
      </c>
      <c r="B18" s="1" t="s">
        <v>4</v>
      </c>
      <c r="C18" s="4">
        <v>21.609973289352858</v>
      </c>
      <c r="D18" s="4">
        <v>23.197434339869325</v>
      </c>
      <c r="E18" s="4">
        <v>24.0093209859999</v>
      </c>
      <c r="F18" s="4">
        <v>23.907835155233577</v>
      </c>
      <c r="G18" s="4">
        <v>24.415264309065186</v>
      </c>
      <c r="H18" s="4">
        <v>22.182576032206104</v>
      </c>
      <c r="I18" s="4">
        <v>21.675146878374495</v>
      </c>
      <c r="J18" s="4">
        <v>23.095948509103</v>
      </c>
      <c r="K18" s="4">
        <v>23.806349324467252</v>
      </c>
      <c r="L18" s="4">
        <v>27.865782555120134</v>
      </c>
      <c r="M18" s="4">
        <v>27.5</v>
      </c>
      <c r="P18" s="1" t="s">
        <v>2</v>
      </c>
      <c r="Q18" s="4">
        <v>22.078567455669397</v>
      </c>
      <c r="R18" s="4">
        <v>23.31342151156867</v>
      </c>
      <c r="S18" s="4">
        <v>24.351914884933883</v>
      </c>
      <c r="T18" s="4">
        <v>24.575477037245527</v>
      </c>
      <c r="U18" s="4">
        <v>24.593022953101546</v>
      </c>
      <c r="V18" s="4">
        <v>25.04319183264783</v>
      </c>
      <c r="W18" s="4">
        <v>25.6703742667837</v>
      </c>
      <c r="X18" s="4">
        <v>25.814055937415695</v>
      </c>
      <c r="Y18" s="4">
        <v>26.86950857738544</v>
      </c>
      <c r="Z18" s="4">
        <v>26.914748992174104</v>
      </c>
      <c r="AA18" s="4">
        <v>28.035</v>
      </c>
      <c r="AD18" s="1" t="s">
        <v>2</v>
      </c>
      <c r="AE18" s="1">
        <v>3</v>
      </c>
      <c r="AF18" s="4">
        <v>23.42940868326802</v>
      </c>
    </row>
    <row r="19" spans="1:32" ht="12.75">
      <c r="A19" s="1">
        <v>4</v>
      </c>
      <c r="B19" s="1" t="s">
        <v>4</v>
      </c>
      <c r="C19" s="4">
        <v>23.172855083154218</v>
      </c>
      <c r="D19" s="4">
        <v>25.328636785962082</v>
      </c>
      <c r="E19" s="4">
        <v>25.937551770560017</v>
      </c>
      <c r="F19" s="4">
        <v>26.850924247456913</v>
      </c>
      <c r="G19" s="4">
        <v>26.952410078223238</v>
      </c>
      <c r="H19" s="4">
        <v>26.03903760132634</v>
      </c>
      <c r="I19" s="4">
        <v>26.850924247456913</v>
      </c>
      <c r="J19" s="4">
        <v>26.54646675515795</v>
      </c>
      <c r="K19" s="4">
        <v>26.14052343209266</v>
      </c>
      <c r="L19" s="4">
        <v>26.14052343209266</v>
      </c>
      <c r="M19" s="4">
        <v>26.8</v>
      </c>
      <c r="P19" s="1" t="s">
        <v>2</v>
      </c>
      <c r="Q19" s="4">
        <v>23.307773986494166</v>
      </c>
      <c r="R19" s="4">
        <v>24.639333890530665</v>
      </c>
      <c r="S19" s="4">
        <v>26.196927288265616</v>
      </c>
      <c r="T19" s="4">
        <v>26.841655638257496</v>
      </c>
      <c r="U19" s="4">
        <v>28.526613753604185</v>
      </c>
      <c r="V19" s="4">
        <v>29.85159049435617</v>
      </c>
      <c r="W19" s="4">
        <v>29.747060088666853</v>
      </c>
      <c r="X19" s="4">
        <v>30.352502289285614</v>
      </c>
      <c r="Y19" s="4">
        <v>32.146771777234186</v>
      </c>
      <c r="Z19" s="4">
        <v>32.45587535201528</v>
      </c>
      <c r="AA19" s="4">
        <v>31.080000000000002</v>
      </c>
      <c r="AD19" s="1" t="s">
        <v>2</v>
      </c>
      <c r="AE19" s="1">
        <v>4</v>
      </c>
      <c r="AF19" s="4">
        <v>24.060436446106447</v>
      </c>
    </row>
    <row r="20" spans="1:32" ht="12.75">
      <c r="A20" s="1">
        <v>5</v>
      </c>
      <c r="B20" s="1" t="s">
        <v>3</v>
      </c>
      <c r="C20" s="4">
        <v>21.05180122013809</v>
      </c>
      <c r="D20" s="4">
        <v>23.806349324467252</v>
      </c>
      <c r="E20" s="4">
        <v>24.212292647532543</v>
      </c>
      <c r="F20" s="4">
        <v>23.704863493700934</v>
      </c>
      <c r="G20" s="4">
        <v>23.907835155233577</v>
      </c>
      <c r="H20" s="4">
        <v>24.61823597059783</v>
      </c>
      <c r="I20" s="4">
        <v>25.12566512442944</v>
      </c>
      <c r="J20" s="4">
        <v>25.328636785962082</v>
      </c>
      <c r="K20" s="4">
        <v>24.71972180136415</v>
      </c>
      <c r="L20" s="4">
        <v>25.227150955195764</v>
      </c>
      <c r="M20" s="4">
        <v>25.4</v>
      </c>
      <c r="P20" s="1" t="s">
        <v>2</v>
      </c>
      <c r="Q20" s="4">
        <v>24.08999632429175</v>
      </c>
      <c r="R20" s="4">
        <v>26.985178868694195</v>
      </c>
      <c r="S20" s="4">
        <v>27.83693831344938</v>
      </c>
      <c r="T20" s="4">
        <v>28.180761175219118</v>
      </c>
      <c r="U20" s="4">
        <v>30.079346964328913</v>
      </c>
      <c r="V20" s="4">
        <v>31.105955362627906</v>
      </c>
      <c r="W20" s="4">
        <v>31.31501617400653</v>
      </c>
      <c r="X20" s="4">
        <v>32.146771777234186</v>
      </c>
      <c r="Y20" s="4">
        <v>33.72995073718881</v>
      </c>
      <c r="Z20" s="4">
        <v>35.0133182873266</v>
      </c>
      <c r="AA20" s="4">
        <v>36.12</v>
      </c>
      <c r="AD20" s="1" t="s">
        <v>2</v>
      </c>
      <c r="AE20" s="1">
        <v>5</v>
      </c>
      <c r="AF20" s="4">
        <v>25.007085142628142</v>
      </c>
    </row>
    <row r="21" spans="1:32" ht="12.75">
      <c r="A21" s="1">
        <v>6</v>
      </c>
      <c r="B21" s="1" t="s">
        <v>4</v>
      </c>
      <c r="C21" s="4">
        <v>23.156691492642505</v>
      </c>
      <c r="D21" s="4">
        <v>25.149369920793337</v>
      </c>
      <c r="E21" s="4">
        <v>25.500867965351794</v>
      </c>
      <c r="F21" s="4">
        <v>26.59977592062411</v>
      </c>
      <c r="G21" s="4">
        <v>27.36542091253501</v>
      </c>
      <c r="H21" s="4">
        <v>26.4241521627215</v>
      </c>
      <c r="I21" s="4">
        <v>26.996190796689774</v>
      </c>
      <c r="J21" s="4">
        <v>26.885334713331176</v>
      </c>
      <c r="K21" s="4">
        <v>26.013529386082844</v>
      </c>
      <c r="L21" s="4">
        <v>25.678914631000325</v>
      </c>
      <c r="M21" s="4">
        <v>26.836505279339573</v>
      </c>
      <c r="P21" s="1" t="s">
        <v>2</v>
      </c>
      <c r="Q21" s="4">
        <v>23.53126608300776</v>
      </c>
      <c r="R21" s="4">
        <v>27.597138428215118</v>
      </c>
      <c r="S21" s="4">
        <v>29.169447271411187</v>
      </c>
      <c r="T21" s="4">
        <v>29.210842357497288</v>
      </c>
      <c r="U21" s="4">
        <v>29.872315869565615</v>
      </c>
      <c r="V21" s="4">
        <v>29.015347248841675</v>
      </c>
      <c r="W21" s="4">
        <v>29.53799927728823</v>
      </c>
      <c r="X21" s="4">
        <v>30.141411761291664</v>
      </c>
      <c r="Y21" s="4">
        <v>29.930321233297715</v>
      </c>
      <c r="Z21" s="4">
        <v>31.070593762054994</v>
      </c>
      <c r="AA21" s="4">
        <v>31.395</v>
      </c>
      <c r="AD21" s="1" t="s">
        <v>2</v>
      </c>
      <c r="AE21" s="1">
        <v>6</v>
      </c>
      <c r="AF21" s="4">
        <v>25.356783049715766</v>
      </c>
    </row>
    <row r="22" spans="1:32" ht="12.75">
      <c r="A22" s="1">
        <v>7</v>
      </c>
      <c r="B22" s="1" t="s">
        <v>3</v>
      </c>
      <c r="C22" s="4">
        <v>22.16814535856763</v>
      </c>
      <c r="D22" s="4">
        <v>25.734580109027373</v>
      </c>
      <c r="E22" s="4">
        <v>26.444980924391626</v>
      </c>
      <c r="F22" s="4">
        <v>25.53160844749473</v>
      </c>
      <c r="G22" s="4">
        <v>26.952410078223238</v>
      </c>
      <c r="H22" s="4">
        <v>27.56132506282117</v>
      </c>
      <c r="I22" s="4">
        <v>27.05389590898956</v>
      </c>
      <c r="J22" s="4">
        <v>27.865782555120134</v>
      </c>
      <c r="K22" s="4">
        <v>28.67766920125071</v>
      </c>
      <c r="L22" s="4">
        <v>29.18509835508232</v>
      </c>
      <c r="M22" s="4">
        <v>29.8</v>
      </c>
      <c r="P22" s="1" t="s">
        <v>2</v>
      </c>
      <c r="Q22" s="4">
        <v>21.51983721438541</v>
      </c>
      <c r="R22" s="4">
        <v>23.517408031408973</v>
      </c>
      <c r="S22" s="4">
        <v>23.531909372342</v>
      </c>
      <c r="T22" s="4">
        <v>24.678485155473346</v>
      </c>
      <c r="U22" s="4">
        <v>24.593022953101546</v>
      </c>
      <c r="V22" s="4">
        <v>24.834131021269208</v>
      </c>
      <c r="W22" s="4">
        <v>25.356783049715766</v>
      </c>
      <c r="X22" s="4">
        <v>25.70851067341872</v>
      </c>
      <c r="Y22" s="4">
        <v>26.55287278539452</v>
      </c>
      <c r="Z22" s="4">
        <v>27.127869236783376</v>
      </c>
      <c r="AA22" s="4">
        <v>27.930000000000003</v>
      </c>
      <c r="AD22" s="1" t="s">
        <v>2</v>
      </c>
      <c r="AE22" s="1">
        <v>7</v>
      </c>
      <c r="AF22" s="4">
        <v>25.879435078162324</v>
      </c>
    </row>
    <row r="23" spans="1:32" ht="12.75">
      <c r="A23" s="1">
        <v>8</v>
      </c>
      <c r="B23" s="1" t="s">
        <v>2</v>
      </c>
      <c r="C23" s="4">
        <v>22.522499999999997</v>
      </c>
      <c r="D23" s="4">
        <v>25.45527996989189</v>
      </c>
      <c r="E23" s="4">
        <v>26.094426599191628</v>
      </c>
      <c r="F23" s="4">
        <v>27.04767187471313</v>
      </c>
      <c r="G23" s="4">
        <v>28.009036016695944</v>
      </c>
      <c r="H23" s="4">
        <v>28.388164814705803</v>
      </c>
      <c r="I23" s="4">
        <v>28.597225626084427</v>
      </c>
      <c r="J23" s="4">
        <v>29.61368544130679</v>
      </c>
      <c r="K23" s="4">
        <v>32.04122651323721</v>
      </c>
      <c r="L23" s="4">
        <v>32.562435474319926</v>
      </c>
      <c r="M23" s="4">
        <v>32.76</v>
      </c>
      <c r="P23" s="1" t="s">
        <v>2</v>
      </c>
      <c r="Q23" s="4">
        <v>23.423399999999997</v>
      </c>
      <c r="R23" s="4">
        <v>24.435347370690355</v>
      </c>
      <c r="S23" s="4">
        <v>25.06941970845178</v>
      </c>
      <c r="T23" s="4">
        <v>25.605558219523697</v>
      </c>
      <c r="U23" s="4">
        <v>26.97388054287946</v>
      </c>
      <c r="V23" s="4">
        <v>27.760982380569935</v>
      </c>
      <c r="W23" s="4">
        <v>27.029269540744753</v>
      </c>
      <c r="X23" s="4">
        <v>27.71387068936124</v>
      </c>
      <c r="Y23" s="4">
        <v>29.085959121321917</v>
      </c>
      <c r="Z23" s="4">
        <v>30.00499253900861</v>
      </c>
      <c r="AA23" s="4">
        <v>31.395</v>
      </c>
      <c r="AD23" s="1" t="s">
        <v>2</v>
      </c>
      <c r="AE23" s="1">
        <v>8</v>
      </c>
      <c r="AF23" s="4">
        <v>26.447327521397543</v>
      </c>
    </row>
    <row r="24" spans="1:32" ht="12.75">
      <c r="A24" s="1">
        <v>9</v>
      </c>
      <c r="B24" s="1" t="s">
        <v>4</v>
      </c>
      <c r="C24" s="4">
        <v>22.3</v>
      </c>
      <c r="D24" s="4">
        <v>23.298920170635643</v>
      </c>
      <c r="E24" s="4">
        <v>24.313778478298865</v>
      </c>
      <c r="F24" s="4">
        <v>23.907835155233577</v>
      </c>
      <c r="G24" s="4">
        <v>24.821207632130474</v>
      </c>
      <c r="H24" s="4">
        <v>24.11080681676622</v>
      </c>
      <c r="I24" s="4">
        <v>24.71972180136415</v>
      </c>
      <c r="J24" s="4">
        <v>24.61823597059783</v>
      </c>
      <c r="K24" s="4">
        <v>24.922693462896795</v>
      </c>
      <c r="L24" s="4">
        <v>25.328636785962082</v>
      </c>
      <c r="M24" s="4">
        <v>25.2</v>
      </c>
      <c r="P24" s="1" t="s">
        <v>2</v>
      </c>
      <c r="Q24" s="4">
        <v>23.307773986494166</v>
      </c>
      <c r="R24" s="4">
        <v>24.333354110770202</v>
      </c>
      <c r="S24" s="4">
        <v>25.581923153821702</v>
      </c>
      <c r="T24" s="4">
        <v>25.19352574661243</v>
      </c>
      <c r="U24" s="4">
        <v>26.24927171120792</v>
      </c>
      <c r="V24" s="4">
        <v>27.029269540744753</v>
      </c>
      <c r="W24" s="4">
        <v>27.029269540744753</v>
      </c>
      <c r="X24" s="4">
        <v>27.50278016136729</v>
      </c>
      <c r="Y24" s="4">
        <v>29.085959121321917</v>
      </c>
      <c r="Z24" s="4">
        <v>30.644353272836437</v>
      </c>
      <c r="AA24" s="4">
        <v>30.87</v>
      </c>
      <c r="AD24" s="1" t="s">
        <v>2</v>
      </c>
      <c r="AE24" s="1">
        <v>9</v>
      </c>
      <c r="AF24" s="4">
        <v>27.18614436937637</v>
      </c>
    </row>
    <row r="25" spans="1:32" ht="12.75">
      <c r="A25" s="1">
        <v>10</v>
      </c>
      <c r="B25" s="1" t="s">
        <v>3</v>
      </c>
      <c r="C25" s="4">
        <v>22.614683013939448</v>
      </c>
      <c r="D25" s="4">
        <v>25.12566512442944</v>
      </c>
      <c r="E25" s="4">
        <v>25.63309427826105</v>
      </c>
      <c r="F25" s="4">
        <v>25.430122616728408</v>
      </c>
      <c r="G25" s="4">
        <v>26.749438416690595</v>
      </c>
      <c r="H25" s="4">
        <v>27.05389590898956</v>
      </c>
      <c r="I25" s="4">
        <v>27.764296724353812</v>
      </c>
      <c r="J25" s="4">
        <v>28.373211708951743</v>
      </c>
      <c r="K25" s="4">
        <v>29.388070016614964</v>
      </c>
      <c r="L25" s="4">
        <v>30.09847083197922</v>
      </c>
      <c r="M25" s="4">
        <v>30.6</v>
      </c>
      <c r="P25" s="1" t="s">
        <v>2</v>
      </c>
      <c r="Q25" s="4">
        <v>22.822799999999997</v>
      </c>
      <c r="R25" s="4">
        <v>24.84332041037097</v>
      </c>
      <c r="S25" s="4">
        <v>25.27442108659975</v>
      </c>
      <c r="T25" s="4">
        <v>26.429623165346232</v>
      </c>
      <c r="U25" s="4">
        <v>28.216067111459243</v>
      </c>
      <c r="V25" s="4">
        <v>29.11987765453099</v>
      </c>
      <c r="W25" s="4">
        <v>29.642529682977546</v>
      </c>
      <c r="X25" s="4">
        <v>29.402594913312843</v>
      </c>
      <c r="Y25" s="4">
        <v>30.035866497294688</v>
      </c>
      <c r="Z25" s="4">
        <v>29.791872294399333</v>
      </c>
      <c r="AA25" s="4">
        <v>30.555000000000003</v>
      </c>
      <c r="AD25" s="1" t="s">
        <v>2</v>
      </c>
      <c r="AE25" s="1">
        <v>10</v>
      </c>
      <c r="AF25" s="4">
        <v>27.554109726001933</v>
      </c>
    </row>
    <row r="26" spans="1:32" ht="12.75">
      <c r="A26" s="1">
        <v>11</v>
      </c>
      <c r="B26" s="1" t="s">
        <v>2</v>
      </c>
      <c r="C26" s="4">
        <v>22.078567455669397</v>
      </c>
      <c r="D26" s="4">
        <v>23.31342151156867</v>
      </c>
      <c r="E26" s="4">
        <v>24.351914884933883</v>
      </c>
      <c r="F26" s="4">
        <v>24.575477037245527</v>
      </c>
      <c r="G26" s="4">
        <v>24.593022953101546</v>
      </c>
      <c r="H26" s="4">
        <v>25.04319183264783</v>
      </c>
      <c r="I26" s="4">
        <v>25.6703742667837</v>
      </c>
      <c r="J26" s="4">
        <v>25.814055937415695</v>
      </c>
      <c r="K26" s="4">
        <v>26.86950857738544</v>
      </c>
      <c r="L26" s="4">
        <v>26.914748992174104</v>
      </c>
      <c r="M26" s="4">
        <v>28.035</v>
      </c>
      <c r="P26" s="1" t="s">
        <v>4</v>
      </c>
      <c r="Q26" s="4">
        <v>21.609973289352858</v>
      </c>
      <c r="R26" s="4">
        <v>23.197434339869325</v>
      </c>
      <c r="S26" s="4">
        <v>24.0093209859999</v>
      </c>
      <c r="T26" s="4">
        <v>23.907835155233577</v>
      </c>
      <c r="U26" s="4">
        <v>24.415264309065186</v>
      </c>
      <c r="V26" s="4">
        <v>22.182576032206104</v>
      </c>
      <c r="W26" s="4">
        <v>21.675146878374495</v>
      </c>
      <c r="X26" s="4">
        <v>23.095948509103</v>
      </c>
      <c r="Y26" s="4">
        <v>23.806349324467252</v>
      </c>
      <c r="Z26" s="4">
        <v>27.865782555120134</v>
      </c>
      <c r="AA26" s="4">
        <v>27.5</v>
      </c>
      <c r="AD26" s="1" t="s">
        <v>2</v>
      </c>
      <c r="AE26" s="1">
        <v>11</v>
      </c>
      <c r="AF26" s="4">
        <v>28.035</v>
      </c>
    </row>
    <row r="27" spans="1:32" ht="12.75">
      <c r="A27" s="1">
        <v>12</v>
      </c>
      <c r="B27" s="1" t="s">
        <v>2</v>
      </c>
      <c r="C27" s="4">
        <v>23.307773986494166</v>
      </c>
      <c r="D27" s="4">
        <v>24.639333890530665</v>
      </c>
      <c r="E27" s="4">
        <v>26.196927288265616</v>
      </c>
      <c r="F27" s="4">
        <v>26.841655638257496</v>
      </c>
      <c r="G27" s="4">
        <v>28.526613753604185</v>
      </c>
      <c r="H27" s="4">
        <v>29.85159049435617</v>
      </c>
      <c r="I27" s="4">
        <v>29.747060088666853</v>
      </c>
      <c r="J27" s="4">
        <v>30.352502289285614</v>
      </c>
      <c r="K27" s="4">
        <v>32.146771777234186</v>
      </c>
      <c r="L27" s="4">
        <v>32.45587535201528</v>
      </c>
      <c r="M27" s="4">
        <v>31.080000000000002</v>
      </c>
      <c r="P27" s="1" t="s">
        <v>4</v>
      </c>
      <c r="Q27" s="4">
        <v>23.172855083154218</v>
      </c>
      <c r="R27" s="4">
        <v>25.328636785962082</v>
      </c>
      <c r="S27" s="4">
        <v>25.937551770560017</v>
      </c>
      <c r="T27" s="4">
        <v>26.850924247456913</v>
      </c>
      <c r="U27" s="4">
        <v>26.952410078223238</v>
      </c>
      <c r="V27" s="4">
        <v>26.03903760132634</v>
      </c>
      <c r="W27" s="4">
        <v>26.850924247456913</v>
      </c>
      <c r="X27" s="4">
        <v>26.54646675515795</v>
      </c>
      <c r="Y27" s="4">
        <v>26.14052343209266</v>
      </c>
      <c r="Z27" s="4">
        <v>26.14052343209266</v>
      </c>
      <c r="AA27" s="4">
        <v>26.8</v>
      </c>
      <c r="AD27" s="1" t="s">
        <v>2</v>
      </c>
      <c r="AE27" s="1">
        <v>1</v>
      </c>
      <c r="AF27" s="4">
        <v>22.522499999999997</v>
      </c>
    </row>
    <row r="28" spans="1:32" ht="12.75">
      <c r="A28" s="1">
        <v>13</v>
      </c>
      <c r="B28" s="1" t="s">
        <v>2</v>
      </c>
      <c r="C28" s="4">
        <v>24.08999632429175</v>
      </c>
      <c r="D28" s="4">
        <v>26.985178868694195</v>
      </c>
      <c r="E28" s="4">
        <v>27.83693831344938</v>
      </c>
      <c r="F28" s="4">
        <v>28.180761175219118</v>
      </c>
      <c r="G28" s="4">
        <v>30.079346964328913</v>
      </c>
      <c r="H28" s="4">
        <v>31.105955362627906</v>
      </c>
      <c r="I28" s="4">
        <v>31.31501617400653</v>
      </c>
      <c r="J28" s="4">
        <v>32.146771777234186</v>
      </c>
      <c r="K28" s="4">
        <v>33.72995073718881</v>
      </c>
      <c r="L28" s="4">
        <v>35.0133182873266</v>
      </c>
      <c r="M28" s="4">
        <v>36.12</v>
      </c>
      <c r="P28" s="1" t="s">
        <v>4</v>
      </c>
      <c r="Q28" s="4">
        <v>23.156691492642505</v>
      </c>
      <c r="R28" s="4">
        <v>25.149369920793337</v>
      </c>
      <c r="S28" s="4">
        <v>25.500867965351794</v>
      </c>
      <c r="T28" s="4">
        <v>26.59977592062411</v>
      </c>
      <c r="U28" s="4">
        <v>27.36542091253501</v>
      </c>
      <c r="V28" s="4">
        <v>26.4241521627215</v>
      </c>
      <c r="W28" s="4">
        <v>26.996190796689774</v>
      </c>
      <c r="X28" s="4">
        <v>26.885334713331176</v>
      </c>
      <c r="Y28" s="4">
        <v>26.013529386082844</v>
      </c>
      <c r="Z28" s="4">
        <v>25.678914631000325</v>
      </c>
      <c r="AA28" s="4">
        <v>26.836505279339573</v>
      </c>
      <c r="AD28" s="1" t="s">
        <v>2</v>
      </c>
      <c r="AE28" s="1">
        <v>2</v>
      </c>
      <c r="AF28" s="4">
        <v>25.45527996989189</v>
      </c>
    </row>
    <row r="29" spans="1:32" ht="12.75">
      <c r="A29" s="1">
        <v>14</v>
      </c>
      <c r="B29" s="1" t="s">
        <v>4</v>
      </c>
      <c r="C29" s="4">
        <v>22.503048600096495</v>
      </c>
      <c r="D29" s="4">
        <v>24.61823597059783</v>
      </c>
      <c r="E29" s="4">
        <v>25.430122616728408</v>
      </c>
      <c r="F29" s="4">
        <v>25.63309427826105</v>
      </c>
      <c r="G29" s="4">
        <v>27.155381739755878</v>
      </c>
      <c r="H29" s="4">
        <v>27.256867570522203</v>
      </c>
      <c r="I29" s="4">
        <v>27.155381739755878</v>
      </c>
      <c r="J29" s="4">
        <v>26.952410078223238</v>
      </c>
      <c r="K29" s="4">
        <v>27.35835340128852</v>
      </c>
      <c r="L29" s="4">
        <v>27.35835340128852</v>
      </c>
      <c r="M29" s="4">
        <v>27.6</v>
      </c>
      <c r="P29" s="1" t="s">
        <v>4</v>
      </c>
      <c r="Q29" s="4">
        <v>22.3</v>
      </c>
      <c r="R29" s="4">
        <v>23.298920170635643</v>
      </c>
      <c r="S29" s="4">
        <v>24.313778478298865</v>
      </c>
      <c r="T29" s="4">
        <v>23.907835155233577</v>
      </c>
      <c r="U29" s="4">
        <v>24.821207632130474</v>
      </c>
      <c r="V29" s="4">
        <v>24.11080681676622</v>
      </c>
      <c r="W29" s="4">
        <v>24.71972180136415</v>
      </c>
      <c r="X29" s="4">
        <v>24.61823597059783</v>
      </c>
      <c r="Y29" s="4">
        <v>24.922693462896795</v>
      </c>
      <c r="Z29" s="4">
        <v>25.328636785962082</v>
      </c>
      <c r="AA29" s="4">
        <v>25.2</v>
      </c>
      <c r="AD29" s="1" t="s">
        <v>2</v>
      </c>
      <c r="AE29" s="1">
        <v>3</v>
      </c>
      <c r="AF29" s="4">
        <v>26.094426599191628</v>
      </c>
    </row>
    <row r="30" spans="1:32" ht="12.75">
      <c r="A30" s="1">
        <v>15</v>
      </c>
      <c r="B30" s="1" t="s">
        <v>3</v>
      </c>
      <c r="C30" s="4">
        <v>21.16343563398104</v>
      </c>
      <c r="D30" s="4">
        <v>23.197434339869325</v>
      </c>
      <c r="E30" s="4">
        <v>23.806349324467252</v>
      </c>
      <c r="F30" s="4">
        <v>24.0093209859999</v>
      </c>
      <c r="G30" s="4">
        <v>25.02417929366312</v>
      </c>
      <c r="H30" s="4">
        <v>25.937551770560017</v>
      </c>
      <c r="I30" s="4">
        <v>25.53160844749473</v>
      </c>
      <c r="J30" s="4">
        <v>25.734580109027373</v>
      </c>
      <c r="K30" s="4">
        <v>24.821207632130474</v>
      </c>
      <c r="L30" s="4">
        <v>25.328636785962082</v>
      </c>
      <c r="M30" s="4">
        <v>25.5</v>
      </c>
      <c r="P30" s="1" t="s">
        <v>4</v>
      </c>
      <c r="Q30" s="4">
        <v>22.503048600096495</v>
      </c>
      <c r="R30" s="4">
        <v>24.61823597059783</v>
      </c>
      <c r="S30" s="4">
        <v>25.430122616728408</v>
      </c>
      <c r="T30" s="4">
        <v>25.63309427826105</v>
      </c>
      <c r="U30" s="4">
        <v>27.155381739755878</v>
      </c>
      <c r="V30" s="4">
        <v>27.256867570522203</v>
      </c>
      <c r="W30" s="4">
        <v>27.155381739755878</v>
      </c>
      <c r="X30" s="4">
        <v>26.952410078223238</v>
      </c>
      <c r="Y30" s="4">
        <v>27.35835340128852</v>
      </c>
      <c r="Z30" s="4">
        <v>27.35835340128852</v>
      </c>
      <c r="AA30" s="4">
        <v>27.6</v>
      </c>
      <c r="AD30" s="1" t="s">
        <v>2</v>
      </c>
      <c r="AE30" s="1">
        <v>4</v>
      </c>
      <c r="AF30" s="4">
        <v>27.04767187471313</v>
      </c>
    </row>
    <row r="31" spans="1:32" ht="12.75">
      <c r="A31" s="1">
        <v>16</v>
      </c>
      <c r="B31" s="1" t="s">
        <v>3</v>
      </c>
      <c r="C31" s="4">
        <v>24.289199221583758</v>
      </c>
      <c r="D31" s="4">
        <v>26.03903760132634</v>
      </c>
      <c r="E31" s="4">
        <v>26.64795258592427</v>
      </c>
      <c r="F31" s="4">
        <v>27.05389590898956</v>
      </c>
      <c r="G31" s="4">
        <v>27.66281089358749</v>
      </c>
      <c r="H31" s="4">
        <v>27.56132506282117</v>
      </c>
      <c r="I31" s="4">
        <v>28.1702400474191</v>
      </c>
      <c r="J31" s="4">
        <v>28.779155032017034</v>
      </c>
      <c r="K31" s="4">
        <v>29.388070016614964</v>
      </c>
      <c r="L31" s="4">
        <v>29.79401333968025</v>
      </c>
      <c r="M31" s="4">
        <v>30</v>
      </c>
      <c r="P31" s="1" t="s">
        <v>4</v>
      </c>
      <c r="Q31" s="4">
        <v>23.061220669311265</v>
      </c>
      <c r="R31" s="4">
        <v>24.922693462896795</v>
      </c>
      <c r="S31" s="4">
        <v>25.02417929366312</v>
      </c>
      <c r="T31" s="4">
        <v>25.328636785962082</v>
      </c>
      <c r="U31" s="4">
        <v>25.227150955195764</v>
      </c>
      <c r="V31" s="4">
        <v>25.02417929366312</v>
      </c>
      <c r="W31" s="4">
        <v>25.430122616728408</v>
      </c>
      <c r="X31" s="4">
        <v>25.227150955195764</v>
      </c>
      <c r="Y31" s="4">
        <v>26.03903760132634</v>
      </c>
      <c r="Z31" s="4">
        <v>26.343495093625304</v>
      </c>
      <c r="AA31" s="4">
        <v>26.7</v>
      </c>
      <c r="AD31" s="1" t="s">
        <v>2</v>
      </c>
      <c r="AE31" s="1">
        <v>5</v>
      </c>
      <c r="AF31" s="4">
        <v>28.009036016695944</v>
      </c>
    </row>
    <row r="32" spans="1:32" ht="12.75">
      <c r="A32" s="1">
        <v>17</v>
      </c>
      <c r="B32" s="1" t="s">
        <v>2</v>
      </c>
      <c r="C32" s="4">
        <v>23.53126608300776</v>
      </c>
      <c r="D32" s="4">
        <v>27.597138428215118</v>
      </c>
      <c r="E32" s="4">
        <v>29.169447271411187</v>
      </c>
      <c r="F32" s="4">
        <v>29.210842357497288</v>
      </c>
      <c r="G32" s="4">
        <v>29.872315869565615</v>
      </c>
      <c r="H32" s="4">
        <v>29.015347248841675</v>
      </c>
      <c r="I32" s="4">
        <v>29.53799927728823</v>
      </c>
      <c r="J32" s="4">
        <v>30.141411761291664</v>
      </c>
      <c r="K32" s="4">
        <v>29.930321233297715</v>
      </c>
      <c r="L32" s="4">
        <v>31.070593762054994</v>
      </c>
      <c r="M32" s="4">
        <v>31.395</v>
      </c>
      <c r="P32" s="1" t="s">
        <v>4</v>
      </c>
      <c r="Q32" s="4">
        <v>23.842661566211945</v>
      </c>
      <c r="R32" s="4">
        <v>25.12566512442944</v>
      </c>
      <c r="S32" s="4">
        <v>25.430122616728408</v>
      </c>
      <c r="T32" s="4">
        <v>26.03903760132634</v>
      </c>
      <c r="U32" s="4">
        <v>26.64795258592427</v>
      </c>
      <c r="V32" s="4">
        <v>27.459839232054847</v>
      </c>
      <c r="W32" s="4">
        <v>27.56132506282117</v>
      </c>
      <c r="X32" s="4">
        <v>27.459839232054847</v>
      </c>
      <c r="Y32" s="4">
        <v>28.373211708951743</v>
      </c>
      <c r="Z32" s="4">
        <v>28.982126693549677</v>
      </c>
      <c r="AA32" s="4">
        <v>29</v>
      </c>
      <c r="AD32" s="1" t="s">
        <v>2</v>
      </c>
      <c r="AE32" s="1">
        <v>6</v>
      </c>
      <c r="AF32" s="4">
        <v>28.388164814705803</v>
      </c>
    </row>
    <row r="33" spans="1:32" ht="12.75">
      <c r="A33" s="1">
        <v>18</v>
      </c>
      <c r="B33" s="1" t="s">
        <v>4</v>
      </c>
      <c r="C33" s="4">
        <v>23.061220669311265</v>
      </c>
      <c r="D33" s="4">
        <v>24.922693462896795</v>
      </c>
      <c r="E33" s="4">
        <v>25.02417929366312</v>
      </c>
      <c r="F33" s="4">
        <v>25.328636785962082</v>
      </c>
      <c r="G33" s="4">
        <v>25.227150955195764</v>
      </c>
      <c r="H33" s="4">
        <v>25.02417929366312</v>
      </c>
      <c r="I33" s="4">
        <v>25.430122616728408</v>
      </c>
      <c r="J33" s="4">
        <v>25.227150955195764</v>
      </c>
      <c r="K33" s="4">
        <v>26.03903760132634</v>
      </c>
      <c r="L33" s="4">
        <v>26.343495093625304</v>
      </c>
      <c r="M33" s="4">
        <v>26.7</v>
      </c>
      <c r="P33" s="1" t="s">
        <v>4</v>
      </c>
      <c r="Q33" s="4">
        <v>21.16343563398104</v>
      </c>
      <c r="R33" s="4">
        <v>23.907835155233577</v>
      </c>
      <c r="S33" s="4">
        <v>24.61823597059783</v>
      </c>
      <c r="T33" s="4">
        <v>24.922693462896795</v>
      </c>
      <c r="U33" s="4">
        <v>25.63309427826105</v>
      </c>
      <c r="V33" s="4">
        <v>22.99446267833668</v>
      </c>
      <c r="W33" s="4">
        <v>24.11080681676622</v>
      </c>
      <c r="X33" s="4">
        <v>24.313778478298865</v>
      </c>
      <c r="Y33" s="4">
        <v>25.53160844749473</v>
      </c>
      <c r="Z33" s="4">
        <v>25.02417929366312</v>
      </c>
      <c r="AA33" s="4">
        <v>24.9</v>
      </c>
      <c r="AD33" s="1" t="s">
        <v>2</v>
      </c>
      <c r="AE33" s="1">
        <v>7</v>
      </c>
      <c r="AF33" s="4">
        <v>28.597225626084427</v>
      </c>
    </row>
    <row r="34" spans="1:32" ht="12.75">
      <c r="A34" s="1">
        <v>19</v>
      </c>
      <c r="B34" s="1" t="s">
        <v>4</v>
      </c>
      <c r="C34" s="4">
        <v>23.842661566211945</v>
      </c>
      <c r="D34" s="4">
        <v>25.12566512442944</v>
      </c>
      <c r="E34" s="4">
        <v>25.430122616728408</v>
      </c>
      <c r="F34" s="4">
        <v>26.03903760132634</v>
      </c>
      <c r="G34" s="4">
        <v>26.64795258592427</v>
      </c>
      <c r="H34" s="4">
        <v>27.459839232054847</v>
      </c>
      <c r="I34" s="4">
        <v>27.56132506282117</v>
      </c>
      <c r="J34" s="4">
        <v>27.459839232054847</v>
      </c>
      <c r="K34" s="4">
        <v>28.373211708951743</v>
      </c>
      <c r="L34" s="4">
        <v>28.982126693549677</v>
      </c>
      <c r="M34" s="4">
        <v>29</v>
      </c>
      <c r="P34" s="1" t="s">
        <v>4</v>
      </c>
      <c r="Q34" s="4">
        <v>21.5</v>
      </c>
      <c r="R34" s="4">
        <v>22.690005186037713</v>
      </c>
      <c r="S34" s="4">
        <v>23.298920170635643</v>
      </c>
      <c r="T34" s="4">
        <v>23.400406001401965</v>
      </c>
      <c r="U34" s="4">
        <v>23.400406001401965</v>
      </c>
      <c r="V34" s="4">
        <v>22.892976847570356</v>
      </c>
      <c r="W34" s="4">
        <v>22.99446267833668</v>
      </c>
      <c r="X34" s="4">
        <v>23.298920170635643</v>
      </c>
      <c r="Y34" s="4">
        <v>24.0093209859999</v>
      </c>
      <c r="Z34" s="4">
        <v>23.298920170635643</v>
      </c>
      <c r="AA34" s="4">
        <v>23.7</v>
      </c>
      <c r="AD34" s="1" t="s">
        <v>2</v>
      </c>
      <c r="AE34" s="1">
        <v>8</v>
      </c>
      <c r="AF34" s="4">
        <v>29.61368544130679</v>
      </c>
    </row>
    <row r="35" spans="1:32" ht="12.75">
      <c r="A35" s="1">
        <v>20</v>
      </c>
      <c r="B35" s="1" t="s">
        <v>3</v>
      </c>
      <c r="C35" s="4">
        <v>22.83795184162535</v>
      </c>
      <c r="D35" s="4">
        <v>24.922693462896795</v>
      </c>
      <c r="E35" s="4">
        <v>25.83606593979369</v>
      </c>
      <c r="F35" s="4">
        <v>25.63309427826105</v>
      </c>
      <c r="G35" s="4">
        <v>26.952410078223238</v>
      </c>
      <c r="H35" s="4">
        <v>26.54646675515795</v>
      </c>
      <c r="I35" s="4">
        <v>26.749438416690595</v>
      </c>
      <c r="J35" s="4">
        <v>27.459839232054847</v>
      </c>
      <c r="K35" s="4">
        <v>28.06875421665278</v>
      </c>
      <c r="L35" s="4">
        <v>28.779155032017034</v>
      </c>
      <c r="M35" s="4">
        <v>28.9</v>
      </c>
      <c r="P35" s="1" t="s">
        <v>4</v>
      </c>
      <c r="Q35" s="4">
        <v>21.8</v>
      </c>
      <c r="R35" s="4">
        <v>21.87811853990714</v>
      </c>
      <c r="S35" s="4">
        <v>22.690005186037713</v>
      </c>
      <c r="T35" s="4">
        <v>22.892976847570356</v>
      </c>
      <c r="U35" s="4">
        <v>23.095948509103</v>
      </c>
      <c r="V35" s="4">
        <v>23.50189183216829</v>
      </c>
      <c r="W35" s="4">
        <v>23.50189183216829</v>
      </c>
      <c r="X35" s="4">
        <v>23.806349324467252</v>
      </c>
      <c r="Y35" s="4">
        <v>24.61823597059783</v>
      </c>
      <c r="Z35" s="4">
        <v>24.61823597059783</v>
      </c>
      <c r="AA35" s="4">
        <v>24.6</v>
      </c>
      <c r="AD35" s="1" t="s">
        <v>2</v>
      </c>
      <c r="AE35" s="1">
        <v>9</v>
      </c>
      <c r="AF35" s="4">
        <v>32.04122651323721</v>
      </c>
    </row>
    <row r="36" spans="1:32" ht="12.75">
      <c r="A36" s="1">
        <v>21</v>
      </c>
      <c r="B36" s="1" t="s">
        <v>3</v>
      </c>
      <c r="C36" s="4">
        <v>21</v>
      </c>
      <c r="D36" s="4">
        <v>21.269203555309204</v>
      </c>
      <c r="E36" s="4">
        <v>21.97960437067346</v>
      </c>
      <c r="F36" s="4">
        <v>22.08109020143978</v>
      </c>
      <c r="G36" s="4">
        <v>22.892976847570356</v>
      </c>
      <c r="H36" s="4">
        <v>22.385547693738747</v>
      </c>
      <c r="I36" s="4">
        <v>22.892976847570356</v>
      </c>
      <c r="J36" s="4">
        <v>23.400406001401965</v>
      </c>
      <c r="K36" s="4">
        <v>23.704863493700934</v>
      </c>
      <c r="L36" s="4">
        <v>24.415264309065186</v>
      </c>
      <c r="M36" s="4">
        <v>24.7</v>
      </c>
      <c r="P36" s="1" t="s">
        <v>3</v>
      </c>
      <c r="Q36" s="4">
        <v>22.16814535856763</v>
      </c>
      <c r="R36" s="4">
        <v>23.400406001401965</v>
      </c>
      <c r="S36" s="4">
        <v>24.0093209859999</v>
      </c>
      <c r="T36" s="4">
        <v>24.0093209859999</v>
      </c>
      <c r="U36" s="4">
        <v>25.734580109027373</v>
      </c>
      <c r="V36" s="4">
        <v>25.328636785962082</v>
      </c>
      <c r="W36" s="4">
        <v>26.03903760132634</v>
      </c>
      <c r="X36" s="4">
        <v>26.242009262858982</v>
      </c>
      <c r="Y36" s="4">
        <v>28.373211708951743</v>
      </c>
      <c r="Z36" s="4">
        <v>28.373211708951743</v>
      </c>
      <c r="AA36" s="4">
        <v>29</v>
      </c>
      <c r="AD36" s="1" t="s">
        <v>2</v>
      </c>
      <c r="AE36" s="1">
        <v>10</v>
      </c>
      <c r="AF36" s="4">
        <v>32.562435474319926</v>
      </c>
    </row>
    <row r="37" spans="1:32" ht="12.75">
      <c r="A37" s="1">
        <v>22</v>
      </c>
      <c r="B37" s="1" t="s">
        <v>2</v>
      </c>
      <c r="C37" s="4">
        <v>21.51983721438541</v>
      </c>
      <c r="D37" s="4">
        <v>23.517408031408973</v>
      </c>
      <c r="E37" s="4">
        <v>23.531909372342</v>
      </c>
      <c r="F37" s="4">
        <v>24.678485155473346</v>
      </c>
      <c r="G37" s="4">
        <v>24.593022953101546</v>
      </c>
      <c r="H37" s="4">
        <v>24.834131021269208</v>
      </c>
      <c r="I37" s="4">
        <v>25.356783049715766</v>
      </c>
      <c r="J37" s="4">
        <v>25.70851067341872</v>
      </c>
      <c r="K37" s="4">
        <v>26.55287278539452</v>
      </c>
      <c r="L37" s="4">
        <v>27.127869236783376</v>
      </c>
      <c r="M37" s="4">
        <v>27.930000000000003</v>
      </c>
      <c r="P37" s="1" t="s">
        <v>3</v>
      </c>
      <c r="Q37" s="4">
        <v>21.05180122013809</v>
      </c>
      <c r="R37" s="4">
        <v>23.806349324467252</v>
      </c>
      <c r="S37" s="4">
        <v>24.212292647532543</v>
      </c>
      <c r="T37" s="4">
        <v>23.704863493700934</v>
      </c>
      <c r="U37" s="4">
        <v>23.907835155233577</v>
      </c>
      <c r="V37" s="4">
        <v>24.61823597059783</v>
      </c>
      <c r="W37" s="4">
        <v>25.12566512442944</v>
      </c>
      <c r="X37" s="4">
        <v>25.328636785962082</v>
      </c>
      <c r="Y37" s="4">
        <v>24.71972180136415</v>
      </c>
      <c r="Z37" s="4">
        <v>25.227150955195764</v>
      </c>
      <c r="AA37" s="4">
        <v>25.4</v>
      </c>
      <c r="AD37" s="1" t="s">
        <v>2</v>
      </c>
      <c r="AE37" s="1">
        <v>11</v>
      </c>
      <c r="AF37" s="4">
        <v>32.76</v>
      </c>
    </row>
    <row r="38" spans="1:32" ht="12.75">
      <c r="A38" s="1">
        <v>23</v>
      </c>
      <c r="B38" s="1" t="s">
        <v>2</v>
      </c>
      <c r="C38" s="4">
        <v>23.423399999999997</v>
      </c>
      <c r="D38" s="4">
        <v>24.435347370690355</v>
      </c>
      <c r="E38" s="4">
        <v>25.06941970845178</v>
      </c>
      <c r="F38" s="4">
        <v>25.605558219523697</v>
      </c>
      <c r="G38" s="4">
        <v>26.97388054287946</v>
      </c>
      <c r="H38" s="4">
        <v>27.760982380569935</v>
      </c>
      <c r="I38" s="4">
        <v>27.029269540744753</v>
      </c>
      <c r="J38" s="4">
        <v>27.71387068936124</v>
      </c>
      <c r="K38" s="4">
        <v>29.085959121321917</v>
      </c>
      <c r="L38" s="4">
        <v>30.00499253900861</v>
      </c>
      <c r="M38" s="4">
        <v>31.395</v>
      </c>
      <c r="P38" s="1" t="s">
        <v>3</v>
      </c>
      <c r="Q38" s="4">
        <v>22.16814535856763</v>
      </c>
      <c r="R38" s="4">
        <v>25.734580109027373</v>
      </c>
      <c r="S38" s="4">
        <v>26.444980924391626</v>
      </c>
      <c r="T38" s="4">
        <v>25.53160844749473</v>
      </c>
      <c r="U38" s="4">
        <v>26.952410078223238</v>
      </c>
      <c r="V38" s="4">
        <v>27.56132506282117</v>
      </c>
      <c r="W38" s="4">
        <v>27.05389590898956</v>
      </c>
      <c r="X38" s="4">
        <v>27.865782555120134</v>
      </c>
      <c r="Y38" s="4">
        <v>28.67766920125071</v>
      </c>
      <c r="Z38" s="4">
        <v>29.18509835508232</v>
      </c>
      <c r="AA38" s="4">
        <v>29.8</v>
      </c>
      <c r="AD38" s="1" t="s">
        <v>2</v>
      </c>
      <c r="AE38" s="1">
        <v>1</v>
      </c>
      <c r="AF38" s="4">
        <v>22.078567455669397</v>
      </c>
    </row>
    <row r="39" spans="1:32" ht="12.75">
      <c r="A39" s="1">
        <v>24</v>
      </c>
      <c r="B39" s="1" t="s">
        <v>2</v>
      </c>
      <c r="C39" s="4">
        <v>23.307773986494166</v>
      </c>
      <c r="D39" s="4">
        <v>24.333354110770202</v>
      </c>
      <c r="E39" s="4">
        <v>25.581923153821702</v>
      </c>
      <c r="F39" s="4">
        <v>25.19352574661243</v>
      </c>
      <c r="G39" s="4">
        <v>26.24927171120792</v>
      </c>
      <c r="H39" s="4">
        <v>27.029269540744753</v>
      </c>
      <c r="I39" s="4">
        <v>27.029269540744753</v>
      </c>
      <c r="J39" s="4">
        <v>27.50278016136729</v>
      </c>
      <c r="K39" s="4">
        <v>29.085959121321917</v>
      </c>
      <c r="L39" s="4">
        <v>30.644353272836437</v>
      </c>
      <c r="M39" s="4">
        <v>30.87</v>
      </c>
      <c r="P39" s="1" t="s">
        <v>3</v>
      </c>
      <c r="Q39" s="4">
        <v>22.614683013939448</v>
      </c>
      <c r="R39" s="4">
        <v>25.12566512442944</v>
      </c>
      <c r="S39" s="4">
        <v>25.63309427826105</v>
      </c>
      <c r="T39" s="4">
        <v>25.430122616728408</v>
      </c>
      <c r="U39" s="4">
        <v>26.749438416690595</v>
      </c>
      <c r="V39" s="4">
        <v>27.05389590898956</v>
      </c>
      <c r="W39" s="4">
        <v>27.764296724353812</v>
      </c>
      <c r="X39" s="4">
        <v>28.373211708951743</v>
      </c>
      <c r="Y39" s="4">
        <v>29.388070016614964</v>
      </c>
      <c r="Z39" s="4">
        <v>30.09847083197922</v>
      </c>
      <c r="AA39" s="4">
        <v>30.6</v>
      </c>
      <c r="AD39" s="1" t="s">
        <v>2</v>
      </c>
      <c r="AE39" s="1">
        <v>2</v>
      </c>
      <c r="AF39" s="4">
        <v>23.31342151156867</v>
      </c>
    </row>
    <row r="40" spans="1:32" ht="12.75">
      <c r="A40" s="1">
        <v>25</v>
      </c>
      <c r="B40" s="1" t="s">
        <v>3</v>
      </c>
      <c r="C40" s="4">
        <v>23.731027152368988</v>
      </c>
      <c r="D40" s="4">
        <v>24.61823597059783</v>
      </c>
      <c r="E40" s="4">
        <v>25.02417929366312</v>
      </c>
      <c r="F40" s="4">
        <v>25.937551770560017</v>
      </c>
      <c r="G40" s="4">
        <v>26.850924247456913</v>
      </c>
      <c r="H40" s="4">
        <v>26.749438416690595</v>
      </c>
      <c r="I40" s="4">
        <v>27.05389590898956</v>
      </c>
      <c r="J40" s="4">
        <v>27.459839232054847</v>
      </c>
      <c r="K40" s="4">
        <v>27.56132506282117</v>
      </c>
      <c r="L40" s="4">
        <v>27.35835340128852</v>
      </c>
      <c r="M40" s="4">
        <v>27.8</v>
      </c>
      <c r="P40" s="1" t="s">
        <v>3</v>
      </c>
      <c r="Q40" s="4">
        <v>21.16343563398104</v>
      </c>
      <c r="R40" s="4">
        <v>23.197434339869325</v>
      </c>
      <c r="S40" s="4">
        <v>23.806349324467252</v>
      </c>
      <c r="T40" s="4">
        <v>24.0093209859999</v>
      </c>
      <c r="U40" s="4">
        <v>25.02417929366312</v>
      </c>
      <c r="V40" s="4">
        <v>25.937551770560017</v>
      </c>
      <c r="W40" s="4">
        <v>25.53160844749473</v>
      </c>
      <c r="X40" s="4">
        <v>25.734580109027373</v>
      </c>
      <c r="Y40" s="4">
        <v>24.821207632130474</v>
      </c>
      <c r="Z40" s="4">
        <v>25.328636785962082</v>
      </c>
      <c r="AA40" s="4">
        <v>25.5</v>
      </c>
      <c r="AD40" s="1" t="s">
        <v>2</v>
      </c>
      <c r="AE40" s="1">
        <v>3</v>
      </c>
      <c r="AF40" s="4">
        <v>24.351914884933883</v>
      </c>
    </row>
    <row r="41" spans="1:32" ht="12.75">
      <c r="A41" s="1">
        <v>26</v>
      </c>
      <c r="B41" s="1" t="s">
        <v>4</v>
      </c>
      <c r="C41" s="4">
        <v>21.16343563398104</v>
      </c>
      <c r="D41" s="4">
        <v>23.907835155233577</v>
      </c>
      <c r="E41" s="4">
        <v>24.61823597059783</v>
      </c>
      <c r="F41" s="4">
        <v>24.922693462896795</v>
      </c>
      <c r="G41" s="4">
        <v>25.63309427826105</v>
      </c>
      <c r="H41" s="4">
        <v>22.99446267833668</v>
      </c>
      <c r="I41" s="4">
        <v>24.11080681676622</v>
      </c>
      <c r="J41" s="4">
        <v>24.313778478298865</v>
      </c>
      <c r="K41" s="4">
        <v>25.53160844749473</v>
      </c>
      <c r="L41" s="4">
        <v>25.02417929366312</v>
      </c>
      <c r="M41" s="4">
        <v>24.9</v>
      </c>
      <c r="P41" s="1" t="s">
        <v>3</v>
      </c>
      <c r="Q41" s="4">
        <v>24.289199221583758</v>
      </c>
      <c r="R41" s="4">
        <v>26.03903760132634</v>
      </c>
      <c r="S41" s="4">
        <v>26.64795258592427</v>
      </c>
      <c r="T41" s="4">
        <v>27.05389590898956</v>
      </c>
      <c r="U41" s="4">
        <v>27.66281089358749</v>
      </c>
      <c r="V41" s="4">
        <v>27.56132506282117</v>
      </c>
      <c r="W41" s="4">
        <v>28.1702400474191</v>
      </c>
      <c r="X41" s="4">
        <v>28.779155032017034</v>
      </c>
      <c r="Y41" s="4">
        <v>29.388070016614964</v>
      </c>
      <c r="Z41" s="4">
        <v>29.79401333968025</v>
      </c>
      <c r="AA41" s="4">
        <v>30</v>
      </c>
      <c r="AD41" s="1" t="s">
        <v>2</v>
      </c>
      <c r="AE41" s="1">
        <v>4</v>
      </c>
      <c r="AF41" s="4">
        <v>24.575477037245527</v>
      </c>
    </row>
    <row r="42" spans="1:32" ht="12.75">
      <c r="A42" s="1">
        <v>27</v>
      </c>
      <c r="B42" s="1" t="s">
        <v>3</v>
      </c>
      <c r="C42" s="4">
        <v>21.72160770319581</v>
      </c>
      <c r="D42" s="4">
        <v>20.45731690917863</v>
      </c>
      <c r="E42" s="4">
        <v>21.06623189377656</v>
      </c>
      <c r="F42" s="4">
        <v>21.675146878374495</v>
      </c>
      <c r="G42" s="4">
        <v>20.76177440147759</v>
      </c>
      <c r="H42" s="4">
        <v>20.660288570711273</v>
      </c>
      <c r="I42" s="4">
        <v>20.76177440147759</v>
      </c>
      <c r="J42" s="4">
        <v>21.167717724542882</v>
      </c>
      <c r="K42" s="4">
        <v>22.48703352450507</v>
      </c>
      <c r="L42" s="4">
        <v>22.892976847570356</v>
      </c>
      <c r="M42" s="4">
        <v>22.4</v>
      </c>
      <c r="P42" s="1" t="s">
        <v>3</v>
      </c>
      <c r="Q42" s="4">
        <v>22.83795184162535</v>
      </c>
      <c r="R42" s="4">
        <v>24.922693462896795</v>
      </c>
      <c r="S42" s="4">
        <v>25.83606593979369</v>
      </c>
      <c r="T42" s="4">
        <v>25.63309427826105</v>
      </c>
      <c r="U42" s="4">
        <v>26.952410078223238</v>
      </c>
      <c r="V42" s="4">
        <v>26.54646675515795</v>
      </c>
      <c r="W42" s="4">
        <v>26.749438416690595</v>
      </c>
      <c r="X42" s="4">
        <v>27.459839232054847</v>
      </c>
      <c r="Y42" s="4">
        <v>28.06875421665278</v>
      </c>
      <c r="Z42" s="4">
        <v>28.779155032017034</v>
      </c>
      <c r="AA42" s="4">
        <v>28.9</v>
      </c>
      <c r="AD42" s="1" t="s">
        <v>2</v>
      </c>
      <c r="AE42" s="1">
        <v>5</v>
      </c>
      <c r="AF42" s="4">
        <v>24.593022953101546</v>
      </c>
    </row>
    <row r="43" spans="1:32" ht="12.75">
      <c r="A43" s="1">
        <v>28</v>
      </c>
      <c r="B43" s="1" t="s">
        <v>4</v>
      </c>
      <c r="C43" s="4">
        <v>21.5</v>
      </c>
      <c r="D43" s="4">
        <v>22.690005186037713</v>
      </c>
      <c r="E43" s="4">
        <v>23.298920170635643</v>
      </c>
      <c r="F43" s="4">
        <v>23.400406001401965</v>
      </c>
      <c r="G43" s="4">
        <v>23.400406001401965</v>
      </c>
      <c r="H43" s="4">
        <v>22.892976847570356</v>
      </c>
      <c r="I43" s="4">
        <v>22.99446267833668</v>
      </c>
      <c r="J43" s="4">
        <v>23.298920170635643</v>
      </c>
      <c r="K43" s="4">
        <v>24.0093209859999</v>
      </c>
      <c r="L43" s="4">
        <v>23.298920170635643</v>
      </c>
      <c r="M43" s="4">
        <v>23.7</v>
      </c>
      <c r="P43" s="1" t="s">
        <v>3</v>
      </c>
      <c r="Q43" s="4">
        <v>21</v>
      </c>
      <c r="R43" s="4">
        <v>21.269203555309204</v>
      </c>
      <c r="S43" s="4">
        <v>21.97960437067346</v>
      </c>
      <c r="T43" s="4">
        <v>22.08109020143978</v>
      </c>
      <c r="U43" s="4">
        <v>22.892976847570356</v>
      </c>
      <c r="V43" s="4">
        <v>22.385547693738747</v>
      </c>
      <c r="W43" s="4">
        <v>22.892976847570356</v>
      </c>
      <c r="X43" s="4">
        <v>23.400406001401965</v>
      </c>
      <c r="Y43" s="4">
        <v>23.704863493700934</v>
      </c>
      <c r="Z43" s="4">
        <v>24.415264309065186</v>
      </c>
      <c r="AA43" s="4">
        <v>24.7</v>
      </c>
      <c r="AD43" s="1" t="s">
        <v>2</v>
      </c>
      <c r="AE43" s="1">
        <v>6</v>
      </c>
      <c r="AF43" s="4">
        <v>25.04319183264783</v>
      </c>
    </row>
    <row r="44" spans="1:32" ht="12.75">
      <c r="A44" s="1">
        <v>29</v>
      </c>
      <c r="B44" s="1" t="s">
        <v>2</v>
      </c>
      <c r="C44" s="4">
        <v>22.822799999999997</v>
      </c>
      <c r="D44" s="4">
        <v>24.84332041037097</v>
      </c>
      <c r="E44" s="4">
        <v>25.27442108659975</v>
      </c>
      <c r="F44" s="4">
        <v>26.429623165346232</v>
      </c>
      <c r="G44" s="4">
        <v>28.216067111459243</v>
      </c>
      <c r="H44" s="4">
        <v>29.11987765453099</v>
      </c>
      <c r="I44" s="4">
        <v>29.642529682977546</v>
      </c>
      <c r="J44" s="4">
        <v>29.402594913312843</v>
      </c>
      <c r="K44" s="4">
        <v>30.035866497294688</v>
      </c>
      <c r="L44" s="4">
        <v>29.791872294399333</v>
      </c>
      <c r="M44" s="4">
        <v>30.555000000000003</v>
      </c>
      <c r="P44" s="1" t="s">
        <v>3</v>
      </c>
      <c r="Q44" s="4">
        <v>23.731027152368988</v>
      </c>
      <c r="R44" s="4">
        <v>24.61823597059783</v>
      </c>
      <c r="S44" s="4">
        <v>25.02417929366312</v>
      </c>
      <c r="T44" s="4">
        <v>25.937551770560017</v>
      </c>
      <c r="U44" s="4">
        <v>26.850924247456913</v>
      </c>
      <c r="V44" s="4">
        <v>26.749438416690595</v>
      </c>
      <c r="W44" s="4">
        <v>27.05389590898956</v>
      </c>
      <c r="X44" s="4">
        <v>27.459839232054847</v>
      </c>
      <c r="Y44" s="4">
        <v>27.56132506282117</v>
      </c>
      <c r="Z44" s="4">
        <v>27.35835340128852</v>
      </c>
      <c r="AA44" s="4">
        <v>27.8</v>
      </c>
      <c r="AD44" s="1" t="s">
        <v>2</v>
      </c>
      <c r="AE44" s="1">
        <v>7</v>
      </c>
      <c r="AF44" s="4">
        <v>25.6703742667837</v>
      </c>
    </row>
    <row r="45" spans="1:32" ht="12.75">
      <c r="A45" s="1">
        <v>30</v>
      </c>
      <c r="B45" s="1" t="s">
        <v>4</v>
      </c>
      <c r="C45" s="4">
        <v>21.8</v>
      </c>
      <c r="D45" s="4">
        <v>21.87811853990714</v>
      </c>
      <c r="E45" s="4">
        <v>22.690005186037713</v>
      </c>
      <c r="F45" s="4">
        <v>22.892976847570356</v>
      </c>
      <c r="G45" s="4">
        <v>23.095948509103</v>
      </c>
      <c r="H45" s="4">
        <v>23.50189183216829</v>
      </c>
      <c r="I45" s="4">
        <v>23.50189183216829</v>
      </c>
      <c r="J45" s="4">
        <v>23.806349324467252</v>
      </c>
      <c r="K45" s="4">
        <v>24.61823597059783</v>
      </c>
      <c r="L45" s="4">
        <v>24.61823597059783</v>
      </c>
      <c r="M45" s="4">
        <v>24.6</v>
      </c>
      <c r="P45" s="1" t="s">
        <v>3</v>
      </c>
      <c r="Q45" s="4">
        <v>21.72160770319581</v>
      </c>
      <c r="R45" s="4">
        <v>20.45731690917863</v>
      </c>
      <c r="S45" s="4">
        <v>21.06623189377656</v>
      </c>
      <c r="T45" s="4">
        <v>21.675146878374495</v>
      </c>
      <c r="U45" s="4">
        <v>20.76177440147759</v>
      </c>
      <c r="V45" s="4">
        <v>20.660288570711273</v>
      </c>
      <c r="W45" s="4">
        <v>20.76177440147759</v>
      </c>
      <c r="X45" s="4">
        <v>21.167717724542882</v>
      </c>
      <c r="Y45" s="4">
        <v>22.48703352450507</v>
      </c>
      <c r="Z45" s="4">
        <v>22.892976847570356</v>
      </c>
      <c r="AA45" s="4">
        <v>22.4</v>
      </c>
      <c r="AD45" s="1" t="s">
        <v>2</v>
      </c>
      <c r="AE45" s="1">
        <v>8</v>
      </c>
      <c r="AF45" s="4">
        <v>25.814055937415695</v>
      </c>
    </row>
    <row r="46" spans="30:32" ht="12.75">
      <c r="AD46" s="1" t="s">
        <v>2</v>
      </c>
      <c r="AE46" s="1">
        <v>9</v>
      </c>
      <c r="AF46" s="4">
        <v>26.86950857738544</v>
      </c>
    </row>
    <row r="47" spans="30:32" ht="12.75">
      <c r="AD47" s="1" t="s">
        <v>2</v>
      </c>
      <c r="AE47" s="1">
        <v>10</v>
      </c>
      <c r="AF47" s="4">
        <v>26.914748992174104</v>
      </c>
    </row>
    <row r="48" spans="1:32" ht="12.75">
      <c r="A48" s="5" t="s">
        <v>5</v>
      </c>
      <c r="B48" s="1" t="s">
        <v>2</v>
      </c>
      <c r="C48" s="6">
        <f>AVERAGE(C16,C23,C26:C28,C32,C37:C39,C44)</f>
        <v>22.89059746025256</v>
      </c>
      <c r="D48" s="6">
        <f aca="true" t="shared" si="0" ref="D48:M48">AVERAGE(D16,D23,D26:D28,D32,D37:D39,D44)</f>
        <v>24.80252310640291</v>
      </c>
      <c r="E48" s="6">
        <f t="shared" si="0"/>
        <v>25.653673636173494</v>
      </c>
      <c r="F48" s="6">
        <f t="shared" si="0"/>
        <v>26.18240368159947</v>
      </c>
      <c r="G48" s="6">
        <f t="shared" si="0"/>
        <v>27.211966301857256</v>
      </c>
      <c r="H48" s="6">
        <f t="shared" si="0"/>
        <v>27.750529340001002</v>
      </c>
      <c r="I48" s="6">
        <f t="shared" si="0"/>
        <v>27.980496232517492</v>
      </c>
      <c r="J48" s="6">
        <f t="shared" si="0"/>
        <v>28.48435111653916</v>
      </c>
      <c r="K48" s="6">
        <f t="shared" si="0"/>
        <v>29.66645807330528</v>
      </c>
      <c r="L48" s="6">
        <f t="shared" si="0"/>
        <v>30.31401689369206</v>
      </c>
      <c r="M48" s="6">
        <f t="shared" si="0"/>
        <v>30.817500000000003</v>
      </c>
      <c r="AD48" s="1" t="s">
        <v>2</v>
      </c>
      <c r="AE48" s="1">
        <v>11</v>
      </c>
      <c r="AF48" s="4">
        <v>28.035</v>
      </c>
    </row>
    <row r="49" spans="2:32" ht="12.75">
      <c r="B49" s="1" t="s">
        <v>3</v>
      </c>
      <c r="C49" s="6">
        <f>AVERAGE(C17,C20,C22,C25,C30:C31,C35:C36,C40,C42)</f>
        <v>22.274599650396773</v>
      </c>
      <c r="D49" s="6">
        <f aca="true" t="shared" si="1" ref="D49:M49">AVERAGE(D17,D20,D22,D25,D30:D31,D35:D36,D40,D42)</f>
        <v>23.857092239850413</v>
      </c>
      <c r="E49" s="6">
        <f t="shared" si="1"/>
        <v>24.466007224448344</v>
      </c>
      <c r="F49" s="6">
        <f t="shared" si="1"/>
        <v>24.506601556754877</v>
      </c>
      <c r="G49" s="6">
        <f t="shared" si="1"/>
        <v>25.348933952115352</v>
      </c>
      <c r="H49" s="6">
        <f t="shared" si="1"/>
        <v>25.44027119980504</v>
      </c>
      <c r="I49" s="6">
        <f t="shared" si="1"/>
        <v>25.714282942874103</v>
      </c>
      <c r="J49" s="6">
        <f t="shared" si="1"/>
        <v>26.181117764399186</v>
      </c>
      <c r="K49" s="6">
        <f t="shared" si="1"/>
        <v>26.718992667460697</v>
      </c>
      <c r="L49" s="6">
        <f t="shared" si="1"/>
        <v>27.145233156679247</v>
      </c>
      <c r="M49" s="6">
        <f t="shared" si="1"/>
        <v>27.410000000000004</v>
      </c>
      <c r="AD49" s="1" t="s">
        <v>2</v>
      </c>
      <c r="AE49" s="1">
        <v>1</v>
      </c>
      <c r="AF49" s="4">
        <v>23.307773986494166</v>
      </c>
    </row>
    <row r="50" spans="2:32" ht="12.75">
      <c r="B50" s="1" t="s">
        <v>4</v>
      </c>
      <c r="C50" s="6">
        <f>AVERAGE(C18:C19,C21,C24,C29,C33:C34,C41,C43,C45)</f>
        <v>22.410988633475032</v>
      </c>
      <c r="D50" s="6">
        <f aca="true" t="shared" si="2" ref="D50:M50">AVERAGE(D18:D19,D21,D24,D29,D33:D34,D41,D43,D45)</f>
        <v>24.011691465636293</v>
      </c>
      <c r="E50" s="6">
        <f t="shared" si="2"/>
        <v>24.62531050546017</v>
      </c>
      <c r="F50" s="6">
        <f t="shared" si="2"/>
        <v>24.948321545596677</v>
      </c>
      <c r="G50" s="6">
        <f t="shared" si="2"/>
        <v>25.471423700159583</v>
      </c>
      <c r="H50" s="6">
        <f t="shared" si="2"/>
        <v>24.788679006733567</v>
      </c>
      <c r="I50" s="6">
        <f t="shared" si="2"/>
        <v>25.0995974470462</v>
      </c>
      <c r="J50" s="6">
        <f t="shared" si="2"/>
        <v>25.22044341870656</v>
      </c>
      <c r="K50" s="6">
        <f t="shared" si="2"/>
        <v>25.68128637211986</v>
      </c>
      <c r="L50" s="6">
        <f t="shared" si="2"/>
        <v>26.063916802753532</v>
      </c>
      <c r="M50" s="6">
        <f t="shared" si="2"/>
        <v>26.283650527933958</v>
      </c>
      <c r="AD50" s="1" t="s">
        <v>2</v>
      </c>
      <c r="AE50" s="1">
        <v>2</v>
      </c>
      <c r="AF50" s="4">
        <v>24.639333890530665</v>
      </c>
    </row>
    <row r="51" spans="30:32" ht="12.75">
      <c r="AD51" s="1" t="s">
        <v>2</v>
      </c>
      <c r="AE51" s="1">
        <v>3</v>
      </c>
      <c r="AF51" s="4">
        <v>26.196927288265616</v>
      </c>
    </row>
    <row r="52" spans="1:32" ht="12.75">
      <c r="A52" s="5" t="s">
        <v>6</v>
      </c>
      <c r="B52" s="1" t="s">
        <v>2</v>
      </c>
      <c r="C52" s="6">
        <f>STDEV(C16,C23,C26:C28,C32,C37:C39,C44)/SQRT(COUNT(C16,C23,C26:C28,C32,C37:C39,C44))</f>
        <v>0.2473371621174014</v>
      </c>
      <c r="D52" s="6">
        <f aca="true" t="shared" si="3" ref="D52:M52">STDEV(D16,D23,D26:D28,D32,D37:D39,D44)/SQRT(COUNT(D16,D23,D26:D28,D32,D37:D39,D44))</f>
        <v>0.481329428522761</v>
      </c>
      <c r="E52" s="6">
        <f t="shared" si="3"/>
        <v>0.5700959364562647</v>
      </c>
      <c r="F52" s="6">
        <f t="shared" si="3"/>
        <v>0.5277483883546473</v>
      </c>
      <c r="G52" s="6">
        <f t="shared" si="3"/>
        <v>0.6517827120227989</v>
      </c>
      <c r="H52" s="6">
        <f t="shared" si="3"/>
        <v>0.680197697681854</v>
      </c>
      <c r="I52" s="6">
        <f t="shared" si="3"/>
        <v>0.651945413040781</v>
      </c>
      <c r="J52" s="6">
        <f t="shared" si="3"/>
        <v>0.685647178730487</v>
      </c>
      <c r="K52" s="6">
        <f t="shared" si="3"/>
        <v>0.7663245189993929</v>
      </c>
      <c r="L52" s="6">
        <f t="shared" si="3"/>
        <v>0.830660284921229</v>
      </c>
      <c r="M52" s="6">
        <f t="shared" si="3"/>
        <v>0.7924621442062632</v>
      </c>
      <c r="AD52" s="1" t="s">
        <v>2</v>
      </c>
      <c r="AE52" s="1">
        <v>4</v>
      </c>
      <c r="AF52" s="4">
        <v>26.841655638257496</v>
      </c>
    </row>
    <row r="53" spans="2:32" ht="12.75">
      <c r="B53" s="1" t="s">
        <v>3</v>
      </c>
      <c r="C53" s="6">
        <f>STDEV(C17,C20,C22,C25,C30:C31,C35:C36,C40,C42)/SQRT(COUNT(C17,C20,C22,C25,C30:C31,C35:C36,C40,C42))</f>
        <v>0.3542724274030911</v>
      </c>
      <c r="D53" s="6">
        <f aca="true" t="shared" si="4" ref="D53:M53">STDEV(D17,D20,D22,D25,D30:D31,D35:D36,D40,D42)/SQRT(COUNT(D17,D20,D22,D25,D30:D31,D35:D36,D40,D42))</f>
        <v>0.5822551466282313</v>
      </c>
      <c r="E53" s="6">
        <f t="shared" si="4"/>
        <v>0.583825363931681</v>
      </c>
      <c r="F53" s="6">
        <f t="shared" si="4"/>
        <v>0.5451446692956955</v>
      </c>
      <c r="G53" s="6">
        <f t="shared" si="4"/>
        <v>0.7001459991247992</v>
      </c>
      <c r="H53" s="6">
        <f t="shared" si="4"/>
        <v>0.7276611913795203</v>
      </c>
      <c r="I53" s="6">
        <f t="shared" si="4"/>
        <v>0.7292870939654209</v>
      </c>
      <c r="J53" s="6">
        <f t="shared" si="4"/>
        <v>0.7561583570611577</v>
      </c>
      <c r="K53" s="6">
        <f t="shared" si="4"/>
        <v>0.8023943834745768</v>
      </c>
      <c r="L53" s="6">
        <f t="shared" si="4"/>
        <v>0.7932718942847303</v>
      </c>
      <c r="M53" s="6">
        <f t="shared" si="4"/>
        <v>0.866852544169608</v>
      </c>
      <c r="AD53" s="1" t="s">
        <v>2</v>
      </c>
      <c r="AE53" s="1">
        <v>5</v>
      </c>
      <c r="AF53" s="4">
        <v>28.526613753604185</v>
      </c>
    </row>
    <row r="54" spans="2:32" ht="12.75">
      <c r="B54" s="1" t="s">
        <v>4</v>
      </c>
      <c r="C54" s="6">
        <f>STDEV(C18:C19,C21,C24,C29,C33:C34,C41,C43,C45)/SQRT(COUNT(C18:C19,C21,C24,C29,C33:C34,C41,C43,C45))</f>
        <v>0.27950387218376477</v>
      </c>
      <c r="D54" s="6">
        <f aca="true" t="shared" si="5" ref="D54:M54">STDEV(D18:D19,D21,D24,D29,D33:D34,D41,D43,D45)/SQRT(COUNT(D18:D19,D21,D24,D29,D33:D34,D41,D43,D45))</f>
        <v>0.3793012171844381</v>
      </c>
      <c r="E54" s="6">
        <f t="shared" si="5"/>
        <v>0.33207065384860235</v>
      </c>
      <c r="F54" s="6">
        <f t="shared" si="5"/>
        <v>0.4338045963200285</v>
      </c>
      <c r="G54" s="6">
        <f t="shared" si="5"/>
        <v>0.48940482932303536</v>
      </c>
      <c r="H54" s="6">
        <f t="shared" si="5"/>
        <v>0.6077342688824421</v>
      </c>
      <c r="I54" s="6">
        <f t="shared" si="5"/>
        <v>0.6402511697780321</v>
      </c>
      <c r="J54" s="6">
        <f t="shared" si="5"/>
        <v>0.515697321510599</v>
      </c>
      <c r="K54" s="6">
        <f t="shared" si="5"/>
        <v>0.4539589543761481</v>
      </c>
      <c r="L54" s="6">
        <f t="shared" si="5"/>
        <v>0.5273348584843844</v>
      </c>
      <c r="M54" s="6">
        <f t="shared" si="5"/>
        <v>0.5156997927561968</v>
      </c>
      <c r="AD54" s="1" t="s">
        <v>2</v>
      </c>
      <c r="AE54" s="1">
        <v>6</v>
      </c>
      <c r="AF54" s="4">
        <v>29.85159049435617</v>
      </c>
    </row>
    <row r="55" spans="30:32" ht="12.75">
      <c r="AD55" s="1" t="s">
        <v>2</v>
      </c>
      <c r="AE55" s="1">
        <v>7</v>
      </c>
      <c r="AF55" s="4">
        <v>29.747060088666853</v>
      </c>
    </row>
    <row r="56" spans="30:32" ht="12.75">
      <c r="AD56" s="1" t="s">
        <v>2</v>
      </c>
      <c r="AE56" s="1">
        <v>8</v>
      </c>
      <c r="AF56" s="4">
        <v>30.352502289285614</v>
      </c>
    </row>
    <row r="57" spans="30:32" ht="12.75">
      <c r="AD57" s="1" t="s">
        <v>2</v>
      </c>
      <c r="AE57" s="1">
        <v>9</v>
      </c>
      <c r="AF57" s="4">
        <v>32.146771777234186</v>
      </c>
    </row>
    <row r="58" spans="30:32" ht="12.75">
      <c r="AD58" s="1" t="s">
        <v>2</v>
      </c>
      <c r="AE58" s="1">
        <v>10</v>
      </c>
      <c r="AF58" s="4">
        <v>32.45587535201528</v>
      </c>
    </row>
    <row r="59" spans="30:32" ht="12.75">
      <c r="AD59" s="1" t="s">
        <v>2</v>
      </c>
      <c r="AE59" s="1">
        <v>11</v>
      </c>
      <c r="AF59" s="4">
        <v>31.080000000000002</v>
      </c>
    </row>
    <row r="60" spans="30:32" ht="12.75">
      <c r="AD60" s="1" t="s">
        <v>2</v>
      </c>
      <c r="AE60" s="1">
        <v>1</v>
      </c>
      <c r="AF60" s="4">
        <v>24.08999632429175</v>
      </c>
    </row>
    <row r="61" spans="30:32" ht="12.75">
      <c r="AD61" s="1" t="s">
        <v>2</v>
      </c>
      <c r="AE61" s="1">
        <v>2</v>
      </c>
      <c r="AF61" s="4">
        <v>26.985178868694195</v>
      </c>
    </row>
    <row r="62" spans="6:32" ht="12.75">
      <c r="F62"/>
      <c r="G62"/>
      <c r="H62"/>
      <c r="I62"/>
      <c r="AD62" s="1" t="s">
        <v>2</v>
      </c>
      <c r="AE62" s="1">
        <v>3</v>
      </c>
      <c r="AF62" s="4">
        <v>27.83693831344938</v>
      </c>
    </row>
    <row r="63" spans="6:32" ht="12.75">
      <c r="F63"/>
      <c r="G63"/>
      <c r="H63"/>
      <c r="I63"/>
      <c r="AD63" s="1" t="s">
        <v>2</v>
      </c>
      <c r="AE63" s="1">
        <v>4</v>
      </c>
      <c r="AF63" s="4">
        <v>28.180761175219118</v>
      </c>
    </row>
    <row r="64" spans="6:32" ht="12.75">
      <c r="F64"/>
      <c r="G64"/>
      <c r="H64"/>
      <c r="I64"/>
      <c r="AD64" s="1" t="s">
        <v>2</v>
      </c>
      <c r="AE64" s="1">
        <v>5</v>
      </c>
      <c r="AF64" s="4">
        <v>30.079346964328913</v>
      </c>
    </row>
    <row r="65" spans="6:32" ht="12.75">
      <c r="F65"/>
      <c r="G65"/>
      <c r="H65"/>
      <c r="I65"/>
      <c r="AD65" s="1" t="s">
        <v>2</v>
      </c>
      <c r="AE65" s="1">
        <v>6</v>
      </c>
      <c r="AF65" s="4">
        <v>31.105955362627906</v>
      </c>
    </row>
    <row r="66" spans="6:32" ht="12.75">
      <c r="F66"/>
      <c r="G66"/>
      <c r="H66"/>
      <c r="I66"/>
      <c r="AD66" s="1" t="s">
        <v>2</v>
      </c>
      <c r="AE66" s="1">
        <v>7</v>
      </c>
      <c r="AF66" s="4">
        <v>31.31501617400653</v>
      </c>
    </row>
    <row r="67" spans="6:32" ht="12.75">
      <c r="F67"/>
      <c r="G67"/>
      <c r="H67"/>
      <c r="I67"/>
      <c r="AD67" s="1" t="s">
        <v>2</v>
      </c>
      <c r="AE67" s="1">
        <v>8</v>
      </c>
      <c r="AF67" s="4">
        <v>32.146771777234186</v>
      </c>
    </row>
    <row r="68" spans="6:32" ht="12.75">
      <c r="F68"/>
      <c r="G68"/>
      <c r="H68"/>
      <c r="I68"/>
      <c r="AD68" s="1" t="s">
        <v>2</v>
      </c>
      <c r="AE68" s="1">
        <v>9</v>
      </c>
      <c r="AF68" s="4">
        <v>33.72995073718881</v>
      </c>
    </row>
    <row r="69" spans="6:32" ht="12.75">
      <c r="F69"/>
      <c r="G69"/>
      <c r="H69"/>
      <c r="I69"/>
      <c r="AD69" s="1" t="s">
        <v>2</v>
      </c>
      <c r="AE69" s="1">
        <v>10</v>
      </c>
      <c r="AF69" s="4">
        <v>35.0133182873266</v>
      </c>
    </row>
    <row r="70" spans="6:32" ht="12.75">
      <c r="F70"/>
      <c r="G70"/>
      <c r="H70"/>
      <c r="I70"/>
      <c r="AD70" s="1" t="s">
        <v>2</v>
      </c>
      <c r="AE70" s="1">
        <v>11</v>
      </c>
      <c r="AF70" s="4">
        <v>36.12</v>
      </c>
    </row>
    <row r="71" spans="6:32" ht="12.75">
      <c r="F71"/>
      <c r="G71"/>
      <c r="H71"/>
      <c r="I71"/>
      <c r="AD71" s="1" t="s">
        <v>2</v>
      </c>
      <c r="AE71" s="1">
        <v>1</v>
      </c>
      <c r="AF71" s="4">
        <v>23.53126608300776</v>
      </c>
    </row>
    <row r="72" spans="30:32" ht="12.75">
      <c r="AD72" s="1" t="s">
        <v>2</v>
      </c>
      <c r="AE72" s="1">
        <v>2</v>
      </c>
      <c r="AF72" s="4">
        <v>27.597138428215118</v>
      </c>
    </row>
    <row r="73" spans="30:32" ht="12.75">
      <c r="AD73" s="1" t="s">
        <v>2</v>
      </c>
      <c r="AE73" s="1">
        <v>3</v>
      </c>
      <c r="AF73" s="4">
        <v>29.169447271411187</v>
      </c>
    </row>
    <row r="74" spans="30:32" ht="12.75">
      <c r="AD74" s="1" t="s">
        <v>2</v>
      </c>
      <c r="AE74" s="1">
        <v>4</v>
      </c>
      <c r="AF74" s="4">
        <v>29.210842357497288</v>
      </c>
    </row>
    <row r="75" spans="30:32" ht="12.75">
      <c r="AD75" s="1" t="s">
        <v>2</v>
      </c>
      <c r="AE75" s="1">
        <v>5</v>
      </c>
      <c r="AF75" s="4">
        <v>29.872315869565615</v>
      </c>
    </row>
    <row r="76" spans="30:32" ht="12.75">
      <c r="AD76" s="1" t="s">
        <v>2</v>
      </c>
      <c r="AE76" s="1">
        <v>6</v>
      </c>
      <c r="AF76" s="4">
        <v>29.015347248841675</v>
      </c>
    </row>
    <row r="77" spans="30:32" ht="12.75">
      <c r="AD77" s="1" t="s">
        <v>2</v>
      </c>
      <c r="AE77" s="1">
        <v>7</v>
      </c>
      <c r="AF77" s="4">
        <v>29.53799927728823</v>
      </c>
    </row>
    <row r="78" spans="30:32" ht="12.75">
      <c r="AD78" s="1" t="s">
        <v>2</v>
      </c>
      <c r="AE78" s="1">
        <v>8</v>
      </c>
      <c r="AF78" s="4">
        <v>30.141411761291664</v>
      </c>
    </row>
    <row r="79" spans="30:32" ht="12.75">
      <c r="AD79" s="1" t="s">
        <v>2</v>
      </c>
      <c r="AE79" s="1">
        <v>9</v>
      </c>
      <c r="AF79" s="4">
        <v>29.930321233297715</v>
      </c>
    </row>
    <row r="80" spans="30:32" ht="12.75">
      <c r="AD80" s="1" t="s">
        <v>2</v>
      </c>
      <c r="AE80" s="1">
        <v>10</v>
      </c>
      <c r="AF80" s="4">
        <v>31.070593762054994</v>
      </c>
    </row>
    <row r="81" spans="30:32" ht="12.75">
      <c r="AD81" s="1" t="s">
        <v>2</v>
      </c>
      <c r="AE81" s="1">
        <v>11</v>
      </c>
      <c r="AF81" s="4">
        <v>31.395</v>
      </c>
    </row>
    <row r="82" spans="30:32" ht="12.75">
      <c r="AD82" s="1" t="s">
        <v>2</v>
      </c>
      <c r="AE82" s="1">
        <v>1</v>
      </c>
      <c r="AF82" s="4">
        <v>21.51983721438541</v>
      </c>
    </row>
    <row r="83" spans="30:32" ht="12.75">
      <c r="AD83" s="1" t="s">
        <v>2</v>
      </c>
      <c r="AE83" s="1">
        <v>2</v>
      </c>
      <c r="AF83" s="4">
        <v>23.517408031408973</v>
      </c>
    </row>
    <row r="84" spans="30:32" ht="12.75">
      <c r="AD84" s="1" t="s">
        <v>2</v>
      </c>
      <c r="AE84" s="1">
        <v>3</v>
      </c>
      <c r="AF84" s="4">
        <v>23.531909372342</v>
      </c>
    </row>
    <row r="85" spans="30:32" ht="12.75">
      <c r="AD85" s="1" t="s">
        <v>2</v>
      </c>
      <c r="AE85" s="1">
        <v>4</v>
      </c>
      <c r="AF85" s="4">
        <v>24.678485155473346</v>
      </c>
    </row>
    <row r="86" spans="30:32" ht="12.75">
      <c r="AD86" s="1" t="s">
        <v>2</v>
      </c>
      <c r="AE86" s="1">
        <v>5</v>
      </c>
      <c r="AF86" s="4">
        <v>24.593022953101546</v>
      </c>
    </row>
    <row r="87" spans="30:32" ht="12.75">
      <c r="AD87" s="1" t="s">
        <v>2</v>
      </c>
      <c r="AE87" s="1">
        <v>6</v>
      </c>
      <c r="AF87" s="4">
        <v>24.834131021269208</v>
      </c>
    </row>
    <row r="88" spans="30:32" ht="12.75">
      <c r="AD88" s="1" t="s">
        <v>2</v>
      </c>
      <c r="AE88" s="1">
        <v>7</v>
      </c>
      <c r="AF88" s="4">
        <v>25.356783049715766</v>
      </c>
    </row>
    <row r="89" spans="30:32" ht="12.75">
      <c r="AD89" s="1" t="s">
        <v>2</v>
      </c>
      <c r="AE89" s="1">
        <v>8</v>
      </c>
      <c r="AF89" s="4">
        <v>25.70851067341872</v>
      </c>
    </row>
    <row r="90" spans="30:32" ht="12.75">
      <c r="AD90" s="1" t="s">
        <v>2</v>
      </c>
      <c r="AE90" s="1">
        <v>9</v>
      </c>
      <c r="AF90" s="4">
        <v>26.55287278539452</v>
      </c>
    </row>
    <row r="91" spans="30:32" ht="12.75">
      <c r="AD91" s="1" t="s">
        <v>2</v>
      </c>
      <c r="AE91" s="1">
        <v>10</v>
      </c>
      <c r="AF91" s="4">
        <v>27.127869236783376</v>
      </c>
    </row>
    <row r="92" spans="30:32" ht="12.75">
      <c r="AD92" s="1" t="s">
        <v>2</v>
      </c>
      <c r="AE92" s="1">
        <v>11</v>
      </c>
      <c r="AF92" s="4">
        <v>27.930000000000003</v>
      </c>
    </row>
    <row r="93" spans="30:32" ht="12.75">
      <c r="AD93" s="1" t="s">
        <v>2</v>
      </c>
      <c r="AE93" s="1">
        <v>1</v>
      </c>
      <c r="AF93" s="4">
        <v>23.423399999999997</v>
      </c>
    </row>
    <row r="94" spans="30:32" ht="12.75">
      <c r="AD94" s="1" t="s">
        <v>2</v>
      </c>
      <c r="AE94" s="1">
        <v>2</v>
      </c>
      <c r="AF94" s="4">
        <v>24.435347370690355</v>
      </c>
    </row>
    <row r="95" spans="30:32" ht="12.75">
      <c r="AD95" s="1" t="s">
        <v>2</v>
      </c>
      <c r="AE95" s="1">
        <v>3</v>
      </c>
      <c r="AF95" s="4">
        <v>25.06941970845178</v>
      </c>
    </row>
    <row r="96" spans="30:32" ht="12.75">
      <c r="AD96" s="1" t="s">
        <v>2</v>
      </c>
      <c r="AE96" s="1">
        <v>4</v>
      </c>
      <c r="AF96" s="4">
        <v>25.605558219523697</v>
      </c>
    </row>
    <row r="97" spans="30:32" ht="12.75">
      <c r="AD97" s="1" t="s">
        <v>2</v>
      </c>
      <c r="AE97" s="1">
        <v>5</v>
      </c>
      <c r="AF97" s="4">
        <v>26.97388054287946</v>
      </c>
    </row>
    <row r="98" spans="30:32" ht="12.75">
      <c r="AD98" s="1" t="s">
        <v>2</v>
      </c>
      <c r="AE98" s="1">
        <v>6</v>
      </c>
      <c r="AF98" s="4">
        <v>27.760982380569935</v>
      </c>
    </row>
    <row r="99" spans="30:32" ht="12.75">
      <c r="AD99" s="1" t="s">
        <v>2</v>
      </c>
      <c r="AE99" s="1">
        <v>7</v>
      </c>
      <c r="AF99" s="4">
        <v>27.029269540744753</v>
      </c>
    </row>
    <row r="100" spans="30:32" ht="12.75">
      <c r="AD100" s="1" t="s">
        <v>2</v>
      </c>
      <c r="AE100" s="1">
        <v>8</v>
      </c>
      <c r="AF100" s="4">
        <v>27.71387068936124</v>
      </c>
    </row>
    <row r="101" spans="30:32" ht="12.75">
      <c r="AD101" s="1" t="s">
        <v>2</v>
      </c>
      <c r="AE101" s="1">
        <v>9</v>
      </c>
      <c r="AF101" s="4">
        <v>29.085959121321917</v>
      </c>
    </row>
    <row r="102" spans="30:32" ht="12.75">
      <c r="AD102" s="1" t="s">
        <v>2</v>
      </c>
      <c r="AE102" s="1">
        <v>10</v>
      </c>
      <c r="AF102" s="4">
        <v>30.00499253900861</v>
      </c>
    </row>
    <row r="103" spans="30:32" ht="12.75">
      <c r="AD103" s="1" t="s">
        <v>2</v>
      </c>
      <c r="AE103" s="1">
        <v>11</v>
      </c>
      <c r="AF103" s="4">
        <v>31.395</v>
      </c>
    </row>
    <row r="104" spans="30:32" ht="12.75">
      <c r="AD104" s="1" t="s">
        <v>2</v>
      </c>
      <c r="AE104" s="1">
        <v>1</v>
      </c>
      <c r="AF104" s="4">
        <v>23.307773986494166</v>
      </c>
    </row>
    <row r="105" spans="30:32" ht="12.75">
      <c r="AD105" s="1" t="s">
        <v>2</v>
      </c>
      <c r="AE105" s="1">
        <v>2</v>
      </c>
      <c r="AF105" s="4">
        <v>24.333354110770202</v>
      </c>
    </row>
    <row r="106" spans="30:32" ht="12.75">
      <c r="AD106" s="1" t="s">
        <v>2</v>
      </c>
      <c r="AE106" s="1">
        <v>3</v>
      </c>
      <c r="AF106" s="4">
        <v>25.581923153821702</v>
      </c>
    </row>
    <row r="107" spans="30:32" ht="12.75">
      <c r="AD107" s="1" t="s">
        <v>2</v>
      </c>
      <c r="AE107" s="1">
        <v>4</v>
      </c>
      <c r="AF107" s="4">
        <v>25.19352574661243</v>
      </c>
    </row>
    <row r="108" spans="30:32" ht="12.75">
      <c r="AD108" s="1" t="s">
        <v>2</v>
      </c>
      <c r="AE108" s="1">
        <v>5</v>
      </c>
      <c r="AF108" s="4">
        <v>26.24927171120792</v>
      </c>
    </row>
    <row r="109" spans="30:32" ht="12.75">
      <c r="AD109" s="1" t="s">
        <v>2</v>
      </c>
      <c r="AE109" s="1">
        <v>6</v>
      </c>
      <c r="AF109" s="4">
        <v>27.029269540744753</v>
      </c>
    </row>
    <row r="110" spans="30:32" ht="12.75">
      <c r="AD110" s="1" t="s">
        <v>2</v>
      </c>
      <c r="AE110" s="1">
        <v>7</v>
      </c>
      <c r="AF110" s="4">
        <v>27.029269540744753</v>
      </c>
    </row>
    <row r="111" spans="30:32" ht="12.75">
      <c r="AD111" s="1" t="s">
        <v>2</v>
      </c>
      <c r="AE111" s="1">
        <v>8</v>
      </c>
      <c r="AF111" s="4">
        <v>27.50278016136729</v>
      </c>
    </row>
    <row r="112" spans="30:32" ht="12.75">
      <c r="AD112" s="1" t="s">
        <v>2</v>
      </c>
      <c r="AE112" s="1">
        <v>9</v>
      </c>
      <c r="AF112" s="4">
        <v>29.085959121321917</v>
      </c>
    </row>
    <row r="113" spans="30:32" ht="12.75">
      <c r="AD113" s="1" t="s">
        <v>2</v>
      </c>
      <c r="AE113" s="1">
        <v>10</v>
      </c>
      <c r="AF113" s="4">
        <v>30.644353272836437</v>
      </c>
    </row>
    <row r="114" spans="30:32" ht="12.75">
      <c r="AD114" s="1" t="s">
        <v>2</v>
      </c>
      <c r="AE114" s="1">
        <v>11</v>
      </c>
      <c r="AF114" s="4">
        <v>30.87</v>
      </c>
    </row>
    <row r="115" spans="30:32" ht="12.75">
      <c r="AD115" s="1" t="s">
        <v>2</v>
      </c>
      <c r="AE115" s="1">
        <v>1</v>
      </c>
      <c r="AF115" s="4">
        <v>22.822799999999997</v>
      </c>
    </row>
    <row r="116" spans="30:32" ht="12.75">
      <c r="AD116" s="1" t="s">
        <v>2</v>
      </c>
      <c r="AE116" s="1">
        <v>2</v>
      </c>
      <c r="AF116" s="4">
        <v>24.84332041037097</v>
      </c>
    </row>
    <row r="117" spans="30:32" ht="12.75">
      <c r="AD117" s="1" t="s">
        <v>2</v>
      </c>
      <c r="AE117" s="1">
        <v>3</v>
      </c>
      <c r="AF117" s="4">
        <v>25.27442108659975</v>
      </c>
    </row>
    <row r="118" spans="30:32" ht="12.75">
      <c r="AD118" s="1" t="s">
        <v>2</v>
      </c>
      <c r="AE118" s="1">
        <v>4</v>
      </c>
      <c r="AF118" s="4">
        <v>26.429623165346232</v>
      </c>
    </row>
    <row r="119" spans="30:32" ht="12.75">
      <c r="AD119" s="1" t="s">
        <v>2</v>
      </c>
      <c r="AE119" s="1">
        <v>5</v>
      </c>
      <c r="AF119" s="4">
        <v>28.216067111459243</v>
      </c>
    </row>
    <row r="120" spans="30:32" ht="12.75">
      <c r="AD120" s="1" t="s">
        <v>2</v>
      </c>
      <c r="AE120" s="1">
        <v>6</v>
      </c>
      <c r="AF120" s="4">
        <v>29.11987765453099</v>
      </c>
    </row>
    <row r="121" spans="30:32" ht="12.75">
      <c r="AD121" s="1" t="s">
        <v>2</v>
      </c>
      <c r="AE121" s="1">
        <v>7</v>
      </c>
      <c r="AF121" s="4">
        <v>29.642529682977546</v>
      </c>
    </row>
    <row r="122" spans="30:32" ht="12.75">
      <c r="AD122" s="1" t="s">
        <v>2</v>
      </c>
      <c r="AE122" s="1">
        <v>8</v>
      </c>
      <c r="AF122" s="4">
        <v>29.402594913312843</v>
      </c>
    </row>
    <row r="123" spans="30:32" ht="12.75">
      <c r="AD123" s="1" t="s">
        <v>2</v>
      </c>
      <c r="AE123" s="1">
        <v>9</v>
      </c>
      <c r="AF123" s="4">
        <v>30.035866497294688</v>
      </c>
    </row>
    <row r="124" spans="30:32" ht="12.75">
      <c r="AD124" s="1" t="s">
        <v>2</v>
      </c>
      <c r="AE124" s="1">
        <v>10</v>
      </c>
      <c r="AF124" s="4">
        <v>29.791872294399333</v>
      </c>
    </row>
    <row r="125" spans="30:32" ht="12.75">
      <c r="AD125" s="1" t="s">
        <v>2</v>
      </c>
      <c r="AE125" s="1">
        <v>11</v>
      </c>
      <c r="AF125" s="4">
        <v>30.555000000000003</v>
      </c>
    </row>
    <row r="126" spans="30:32" ht="12.75">
      <c r="AD126" s="1" t="s">
        <v>4</v>
      </c>
      <c r="AE126" s="1">
        <v>1</v>
      </c>
      <c r="AF126" s="4">
        <v>21.609973289352858</v>
      </c>
    </row>
    <row r="127" spans="30:32" ht="12.75">
      <c r="AD127" s="1" t="s">
        <v>4</v>
      </c>
      <c r="AE127" s="1">
        <v>2</v>
      </c>
      <c r="AF127" s="4">
        <v>23.197434339869325</v>
      </c>
    </row>
    <row r="128" spans="30:32" ht="12.75">
      <c r="AD128" s="1" t="s">
        <v>4</v>
      </c>
      <c r="AE128" s="1">
        <v>3</v>
      </c>
      <c r="AF128" s="4">
        <v>24.0093209859999</v>
      </c>
    </row>
    <row r="129" spans="30:32" ht="12.75">
      <c r="AD129" s="1" t="s">
        <v>4</v>
      </c>
      <c r="AE129" s="1">
        <v>4</v>
      </c>
      <c r="AF129" s="4">
        <v>23.907835155233577</v>
      </c>
    </row>
    <row r="130" spans="30:32" ht="12.75">
      <c r="AD130" s="1" t="s">
        <v>4</v>
      </c>
      <c r="AE130" s="1">
        <v>5</v>
      </c>
      <c r="AF130" s="4">
        <v>24.415264309065186</v>
      </c>
    </row>
    <row r="131" spans="30:32" ht="12.75">
      <c r="AD131" s="1" t="s">
        <v>4</v>
      </c>
      <c r="AE131" s="1">
        <v>6</v>
      </c>
      <c r="AF131" s="4">
        <v>22.182576032206104</v>
      </c>
    </row>
    <row r="132" spans="30:32" ht="12.75">
      <c r="AD132" s="1" t="s">
        <v>4</v>
      </c>
      <c r="AE132" s="1">
        <v>7</v>
      </c>
      <c r="AF132" s="4">
        <v>21.675146878374495</v>
      </c>
    </row>
    <row r="133" spans="30:32" ht="12.75">
      <c r="AD133" s="1" t="s">
        <v>4</v>
      </c>
      <c r="AE133" s="1">
        <v>8</v>
      </c>
      <c r="AF133" s="4">
        <v>23.095948509103</v>
      </c>
    </row>
    <row r="134" spans="30:32" ht="12.75">
      <c r="AD134" s="1" t="s">
        <v>4</v>
      </c>
      <c r="AE134" s="1">
        <v>9</v>
      </c>
      <c r="AF134" s="4">
        <v>23.806349324467252</v>
      </c>
    </row>
    <row r="135" spans="30:32" ht="12.75">
      <c r="AD135" s="1" t="s">
        <v>4</v>
      </c>
      <c r="AE135" s="1">
        <v>10</v>
      </c>
      <c r="AF135" s="4">
        <v>27.865782555120134</v>
      </c>
    </row>
    <row r="136" spans="30:32" ht="12.75">
      <c r="AD136" s="1" t="s">
        <v>4</v>
      </c>
      <c r="AE136" s="1">
        <v>11</v>
      </c>
      <c r="AF136" s="4">
        <v>27.5</v>
      </c>
    </row>
    <row r="137" spans="30:32" ht="12.75">
      <c r="AD137" s="1" t="s">
        <v>4</v>
      </c>
      <c r="AE137" s="1">
        <v>1</v>
      </c>
      <c r="AF137" s="4">
        <v>23.172855083154218</v>
      </c>
    </row>
    <row r="138" spans="30:32" ht="12.75">
      <c r="AD138" s="1" t="s">
        <v>4</v>
      </c>
      <c r="AE138" s="1">
        <v>2</v>
      </c>
      <c r="AF138" s="4">
        <v>25.328636785962082</v>
      </c>
    </row>
    <row r="139" spans="30:32" ht="12.75">
      <c r="AD139" s="1" t="s">
        <v>4</v>
      </c>
      <c r="AE139" s="1">
        <v>3</v>
      </c>
      <c r="AF139" s="4">
        <v>25.937551770560017</v>
      </c>
    </row>
    <row r="140" spans="30:32" ht="12.75">
      <c r="AD140" s="1" t="s">
        <v>4</v>
      </c>
      <c r="AE140" s="1">
        <v>4</v>
      </c>
      <c r="AF140" s="4">
        <v>26.850924247456913</v>
      </c>
    </row>
    <row r="141" spans="30:32" ht="12.75">
      <c r="AD141" s="1" t="s">
        <v>4</v>
      </c>
      <c r="AE141" s="1">
        <v>5</v>
      </c>
      <c r="AF141" s="4">
        <v>26.952410078223238</v>
      </c>
    </row>
    <row r="142" spans="30:32" ht="12.75">
      <c r="AD142" s="1" t="s">
        <v>4</v>
      </c>
      <c r="AE142" s="1">
        <v>6</v>
      </c>
      <c r="AF142" s="4">
        <v>26.03903760132634</v>
      </c>
    </row>
    <row r="143" spans="30:32" ht="12.75">
      <c r="AD143" s="1" t="s">
        <v>4</v>
      </c>
      <c r="AE143" s="1">
        <v>7</v>
      </c>
      <c r="AF143" s="4">
        <v>26.850924247456913</v>
      </c>
    </row>
    <row r="144" spans="30:32" ht="12.75">
      <c r="AD144" s="1" t="s">
        <v>4</v>
      </c>
      <c r="AE144" s="1">
        <v>8</v>
      </c>
      <c r="AF144" s="4">
        <v>26.54646675515795</v>
      </c>
    </row>
    <row r="145" spans="30:32" ht="12.75">
      <c r="AD145" s="1" t="s">
        <v>4</v>
      </c>
      <c r="AE145" s="1">
        <v>9</v>
      </c>
      <c r="AF145" s="4">
        <v>26.14052343209266</v>
      </c>
    </row>
    <row r="146" spans="30:32" ht="12.75">
      <c r="AD146" s="1" t="s">
        <v>4</v>
      </c>
      <c r="AE146" s="1">
        <v>10</v>
      </c>
      <c r="AF146" s="4">
        <v>26.14052343209266</v>
      </c>
    </row>
    <row r="147" spans="30:32" ht="12.75">
      <c r="AD147" s="1" t="s">
        <v>4</v>
      </c>
      <c r="AE147" s="1">
        <v>11</v>
      </c>
      <c r="AF147" s="4">
        <v>26.8</v>
      </c>
    </row>
    <row r="148" spans="30:32" ht="12.75">
      <c r="AD148" s="1" t="s">
        <v>4</v>
      </c>
      <c r="AE148" s="1">
        <v>1</v>
      </c>
      <c r="AF148" s="4">
        <v>23.156691492642505</v>
      </c>
    </row>
    <row r="149" spans="30:32" ht="12.75">
      <c r="AD149" s="1" t="s">
        <v>4</v>
      </c>
      <c r="AE149" s="1">
        <v>2</v>
      </c>
      <c r="AF149" s="4">
        <v>25.149369920793337</v>
      </c>
    </row>
    <row r="150" spans="30:32" ht="12.75">
      <c r="AD150" s="1" t="s">
        <v>4</v>
      </c>
      <c r="AE150" s="1">
        <v>3</v>
      </c>
      <c r="AF150" s="4">
        <v>25.500867965351794</v>
      </c>
    </row>
    <row r="151" spans="30:32" ht="12.75">
      <c r="AD151" s="1" t="s">
        <v>4</v>
      </c>
      <c r="AE151" s="1">
        <v>4</v>
      </c>
      <c r="AF151" s="4">
        <v>26.59977592062411</v>
      </c>
    </row>
    <row r="152" spans="30:32" ht="12.75">
      <c r="AD152" s="1" t="s">
        <v>4</v>
      </c>
      <c r="AE152" s="1">
        <v>5</v>
      </c>
      <c r="AF152" s="4">
        <v>27.36542091253501</v>
      </c>
    </row>
    <row r="153" spans="30:32" ht="12.75">
      <c r="AD153" s="1" t="s">
        <v>4</v>
      </c>
      <c r="AE153" s="1">
        <v>6</v>
      </c>
      <c r="AF153" s="4">
        <v>26.4241521627215</v>
      </c>
    </row>
    <row r="154" spans="30:32" ht="12.75">
      <c r="AD154" s="1" t="s">
        <v>4</v>
      </c>
      <c r="AE154" s="1">
        <v>7</v>
      </c>
      <c r="AF154" s="4">
        <v>26.996190796689774</v>
      </c>
    </row>
    <row r="155" spans="30:32" ht="12.75">
      <c r="AD155" s="1" t="s">
        <v>4</v>
      </c>
      <c r="AE155" s="1">
        <v>8</v>
      </c>
      <c r="AF155" s="4">
        <v>26.885334713331176</v>
      </c>
    </row>
    <row r="156" spans="30:32" ht="12.75">
      <c r="AD156" s="1" t="s">
        <v>4</v>
      </c>
      <c r="AE156" s="1">
        <v>9</v>
      </c>
      <c r="AF156" s="4">
        <v>26.013529386082844</v>
      </c>
    </row>
    <row r="157" spans="30:32" ht="12.75">
      <c r="AD157" s="1" t="s">
        <v>4</v>
      </c>
      <c r="AE157" s="1">
        <v>10</v>
      </c>
      <c r="AF157" s="4">
        <v>25.678914631000325</v>
      </c>
    </row>
    <row r="158" spans="30:32" ht="12.75">
      <c r="AD158" s="1" t="s">
        <v>4</v>
      </c>
      <c r="AE158" s="1">
        <v>11</v>
      </c>
      <c r="AF158" s="4">
        <v>26.836505279339573</v>
      </c>
    </row>
    <row r="159" spans="30:32" ht="12.75">
      <c r="AD159" s="1" t="s">
        <v>4</v>
      </c>
      <c r="AE159" s="1">
        <v>1</v>
      </c>
      <c r="AF159" s="4">
        <v>22.3</v>
      </c>
    </row>
    <row r="160" spans="30:32" ht="12.75">
      <c r="AD160" s="1" t="s">
        <v>4</v>
      </c>
      <c r="AE160" s="1">
        <v>2</v>
      </c>
      <c r="AF160" s="4">
        <v>23.298920170635643</v>
      </c>
    </row>
    <row r="161" spans="30:32" ht="12.75">
      <c r="AD161" s="1" t="s">
        <v>4</v>
      </c>
      <c r="AE161" s="1">
        <v>3</v>
      </c>
      <c r="AF161" s="4">
        <v>24.313778478298865</v>
      </c>
    </row>
    <row r="162" spans="30:32" ht="12.75">
      <c r="AD162" s="1" t="s">
        <v>4</v>
      </c>
      <c r="AE162" s="1">
        <v>4</v>
      </c>
      <c r="AF162" s="4">
        <v>23.907835155233577</v>
      </c>
    </row>
    <row r="163" spans="30:32" ht="12.75">
      <c r="AD163" s="1" t="s">
        <v>4</v>
      </c>
      <c r="AE163" s="1">
        <v>5</v>
      </c>
      <c r="AF163" s="4">
        <v>24.821207632130474</v>
      </c>
    </row>
    <row r="164" spans="30:32" ht="12.75">
      <c r="AD164" s="1" t="s">
        <v>4</v>
      </c>
      <c r="AE164" s="1">
        <v>6</v>
      </c>
      <c r="AF164" s="4">
        <v>24.11080681676622</v>
      </c>
    </row>
    <row r="165" spans="30:32" ht="12.75">
      <c r="AD165" s="1" t="s">
        <v>4</v>
      </c>
      <c r="AE165" s="1">
        <v>7</v>
      </c>
      <c r="AF165" s="4">
        <v>24.71972180136415</v>
      </c>
    </row>
    <row r="166" spans="30:32" ht="12.75">
      <c r="AD166" s="1" t="s">
        <v>4</v>
      </c>
      <c r="AE166" s="1">
        <v>8</v>
      </c>
      <c r="AF166" s="4">
        <v>24.61823597059783</v>
      </c>
    </row>
    <row r="167" spans="30:32" ht="12.75">
      <c r="AD167" s="1" t="s">
        <v>4</v>
      </c>
      <c r="AE167" s="1">
        <v>9</v>
      </c>
      <c r="AF167" s="4">
        <v>24.922693462896795</v>
      </c>
    </row>
    <row r="168" spans="30:32" ht="12.75">
      <c r="AD168" s="1" t="s">
        <v>4</v>
      </c>
      <c r="AE168" s="1">
        <v>10</v>
      </c>
      <c r="AF168" s="4">
        <v>25.328636785962082</v>
      </c>
    </row>
    <row r="169" spans="30:32" ht="12.75">
      <c r="AD169" s="1" t="s">
        <v>4</v>
      </c>
      <c r="AE169" s="1">
        <v>11</v>
      </c>
      <c r="AF169" s="4">
        <v>25.2</v>
      </c>
    </row>
    <row r="170" spans="30:32" ht="12.75">
      <c r="AD170" s="1" t="s">
        <v>4</v>
      </c>
      <c r="AE170" s="1">
        <v>1</v>
      </c>
      <c r="AF170" s="4">
        <v>22.503048600096495</v>
      </c>
    </row>
    <row r="171" spans="30:32" ht="12.75">
      <c r="AD171" s="1" t="s">
        <v>4</v>
      </c>
      <c r="AE171" s="1">
        <v>2</v>
      </c>
      <c r="AF171" s="4">
        <v>24.61823597059783</v>
      </c>
    </row>
    <row r="172" spans="30:32" ht="12.75">
      <c r="AD172" s="1" t="s">
        <v>4</v>
      </c>
      <c r="AE172" s="1">
        <v>3</v>
      </c>
      <c r="AF172" s="4">
        <v>25.430122616728408</v>
      </c>
    </row>
    <row r="173" spans="30:32" ht="12.75">
      <c r="AD173" s="1" t="s">
        <v>4</v>
      </c>
      <c r="AE173" s="1">
        <v>4</v>
      </c>
      <c r="AF173" s="4">
        <v>25.63309427826105</v>
      </c>
    </row>
    <row r="174" spans="30:32" ht="12.75">
      <c r="AD174" s="1" t="s">
        <v>4</v>
      </c>
      <c r="AE174" s="1">
        <v>5</v>
      </c>
      <c r="AF174" s="4">
        <v>27.155381739755878</v>
      </c>
    </row>
    <row r="175" spans="30:32" ht="12.75">
      <c r="AD175" s="1" t="s">
        <v>4</v>
      </c>
      <c r="AE175" s="1">
        <v>6</v>
      </c>
      <c r="AF175" s="4">
        <v>27.256867570522203</v>
      </c>
    </row>
    <row r="176" spans="30:32" ht="12.75">
      <c r="AD176" s="1" t="s">
        <v>4</v>
      </c>
      <c r="AE176" s="1">
        <v>7</v>
      </c>
      <c r="AF176" s="4">
        <v>27.155381739755878</v>
      </c>
    </row>
    <row r="177" spans="30:32" ht="12.75">
      <c r="AD177" s="1" t="s">
        <v>4</v>
      </c>
      <c r="AE177" s="1">
        <v>8</v>
      </c>
      <c r="AF177" s="4">
        <v>26.952410078223238</v>
      </c>
    </row>
    <row r="178" spans="30:32" ht="12.75">
      <c r="AD178" s="1" t="s">
        <v>4</v>
      </c>
      <c r="AE178" s="1">
        <v>9</v>
      </c>
      <c r="AF178" s="4">
        <v>27.35835340128852</v>
      </c>
    </row>
    <row r="179" spans="30:32" ht="12.75">
      <c r="AD179" s="1" t="s">
        <v>4</v>
      </c>
      <c r="AE179" s="1">
        <v>10</v>
      </c>
      <c r="AF179" s="4">
        <v>27.35835340128852</v>
      </c>
    </row>
    <row r="180" spans="30:32" ht="12.75">
      <c r="AD180" s="1" t="s">
        <v>4</v>
      </c>
      <c r="AE180" s="1">
        <v>11</v>
      </c>
      <c r="AF180" s="4">
        <v>27.6</v>
      </c>
    </row>
    <row r="181" spans="30:32" ht="12.75">
      <c r="AD181" s="1" t="s">
        <v>4</v>
      </c>
      <c r="AE181" s="1">
        <v>1</v>
      </c>
      <c r="AF181" s="4">
        <v>23.061220669311265</v>
      </c>
    </row>
    <row r="182" spans="30:32" ht="12.75">
      <c r="AD182" s="1" t="s">
        <v>4</v>
      </c>
      <c r="AE182" s="1">
        <v>2</v>
      </c>
      <c r="AF182" s="4">
        <v>24.922693462896795</v>
      </c>
    </row>
    <row r="183" spans="30:32" ht="12.75">
      <c r="AD183" s="1" t="s">
        <v>4</v>
      </c>
      <c r="AE183" s="1">
        <v>3</v>
      </c>
      <c r="AF183" s="4">
        <v>25.02417929366312</v>
      </c>
    </row>
    <row r="184" spans="30:32" ht="12.75">
      <c r="AD184" s="1" t="s">
        <v>4</v>
      </c>
      <c r="AE184" s="1">
        <v>4</v>
      </c>
      <c r="AF184" s="4">
        <v>25.328636785962082</v>
      </c>
    </row>
    <row r="185" spans="30:32" ht="12.75">
      <c r="AD185" s="1" t="s">
        <v>4</v>
      </c>
      <c r="AE185" s="1">
        <v>5</v>
      </c>
      <c r="AF185" s="4">
        <v>25.227150955195764</v>
      </c>
    </row>
    <row r="186" spans="30:32" ht="12.75">
      <c r="AD186" s="1" t="s">
        <v>4</v>
      </c>
      <c r="AE186" s="1">
        <v>6</v>
      </c>
      <c r="AF186" s="4">
        <v>25.02417929366312</v>
      </c>
    </row>
    <row r="187" spans="30:32" ht="12.75">
      <c r="AD187" s="1" t="s">
        <v>4</v>
      </c>
      <c r="AE187" s="1">
        <v>7</v>
      </c>
      <c r="AF187" s="4">
        <v>25.430122616728408</v>
      </c>
    </row>
    <row r="188" spans="30:32" ht="12.75">
      <c r="AD188" s="1" t="s">
        <v>4</v>
      </c>
      <c r="AE188" s="1">
        <v>8</v>
      </c>
      <c r="AF188" s="4">
        <v>25.227150955195764</v>
      </c>
    </row>
    <row r="189" spans="30:32" ht="12.75">
      <c r="AD189" s="1" t="s">
        <v>4</v>
      </c>
      <c r="AE189" s="1">
        <v>9</v>
      </c>
      <c r="AF189" s="4">
        <v>26.03903760132634</v>
      </c>
    </row>
    <row r="190" spans="30:32" ht="12.75">
      <c r="AD190" s="1" t="s">
        <v>4</v>
      </c>
      <c r="AE190" s="1">
        <v>10</v>
      </c>
      <c r="AF190" s="4">
        <v>26.343495093625304</v>
      </c>
    </row>
    <row r="191" spans="30:32" ht="12.75">
      <c r="AD191" s="1" t="s">
        <v>4</v>
      </c>
      <c r="AE191" s="1">
        <v>11</v>
      </c>
      <c r="AF191" s="4">
        <v>26.7</v>
      </c>
    </row>
    <row r="192" spans="30:32" ht="12.75">
      <c r="AD192" s="1" t="s">
        <v>4</v>
      </c>
      <c r="AE192" s="1">
        <v>1</v>
      </c>
      <c r="AF192" s="4">
        <v>23.842661566211945</v>
      </c>
    </row>
    <row r="193" spans="30:32" ht="12.75">
      <c r="AD193" s="1" t="s">
        <v>4</v>
      </c>
      <c r="AE193" s="1">
        <v>2</v>
      </c>
      <c r="AF193" s="4">
        <v>25.12566512442944</v>
      </c>
    </row>
    <row r="194" spans="30:32" ht="12.75">
      <c r="AD194" s="1" t="s">
        <v>4</v>
      </c>
      <c r="AE194" s="1">
        <v>3</v>
      </c>
      <c r="AF194" s="4">
        <v>25.430122616728408</v>
      </c>
    </row>
    <row r="195" spans="30:32" ht="12.75">
      <c r="AD195" s="1" t="s">
        <v>4</v>
      </c>
      <c r="AE195" s="1">
        <v>4</v>
      </c>
      <c r="AF195" s="4">
        <v>26.03903760132634</v>
      </c>
    </row>
    <row r="196" spans="30:32" ht="12.75">
      <c r="AD196" s="1" t="s">
        <v>4</v>
      </c>
      <c r="AE196" s="1">
        <v>5</v>
      </c>
      <c r="AF196" s="4">
        <v>26.64795258592427</v>
      </c>
    </row>
    <row r="197" spans="30:32" ht="12.75">
      <c r="AD197" s="1" t="s">
        <v>4</v>
      </c>
      <c r="AE197" s="1">
        <v>6</v>
      </c>
      <c r="AF197" s="4">
        <v>27.459839232054847</v>
      </c>
    </row>
    <row r="198" spans="30:32" ht="12.75">
      <c r="AD198" s="1" t="s">
        <v>4</v>
      </c>
      <c r="AE198" s="1">
        <v>7</v>
      </c>
      <c r="AF198" s="4">
        <v>27.56132506282117</v>
      </c>
    </row>
    <row r="199" spans="30:32" ht="12.75">
      <c r="AD199" s="1" t="s">
        <v>4</v>
      </c>
      <c r="AE199" s="1">
        <v>8</v>
      </c>
      <c r="AF199" s="4">
        <v>27.459839232054847</v>
      </c>
    </row>
    <row r="200" spans="30:32" ht="12.75">
      <c r="AD200" s="1" t="s">
        <v>4</v>
      </c>
      <c r="AE200" s="1">
        <v>9</v>
      </c>
      <c r="AF200" s="4">
        <v>28.373211708951743</v>
      </c>
    </row>
    <row r="201" spans="30:32" ht="12.75">
      <c r="AD201" s="1" t="s">
        <v>4</v>
      </c>
      <c r="AE201" s="1">
        <v>10</v>
      </c>
      <c r="AF201" s="4">
        <v>28.982126693549677</v>
      </c>
    </row>
    <row r="202" spans="30:32" ht="12.75">
      <c r="AD202" s="1" t="s">
        <v>4</v>
      </c>
      <c r="AE202" s="1">
        <v>11</v>
      </c>
      <c r="AF202" s="4">
        <v>29</v>
      </c>
    </row>
    <row r="203" spans="30:32" ht="12.75">
      <c r="AD203" s="1" t="s">
        <v>4</v>
      </c>
      <c r="AE203" s="1">
        <v>1</v>
      </c>
      <c r="AF203" s="4">
        <v>21.16343563398104</v>
      </c>
    </row>
    <row r="204" spans="30:32" ht="12.75">
      <c r="AD204" s="1" t="s">
        <v>4</v>
      </c>
      <c r="AE204" s="1">
        <v>2</v>
      </c>
      <c r="AF204" s="4">
        <v>23.907835155233577</v>
      </c>
    </row>
    <row r="205" spans="30:32" ht="12.75">
      <c r="AD205" s="1" t="s">
        <v>4</v>
      </c>
      <c r="AE205" s="1">
        <v>3</v>
      </c>
      <c r="AF205" s="4">
        <v>24.61823597059783</v>
      </c>
    </row>
    <row r="206" spans="30:32" ht="12.75">
      <c r="AD206" s="1" t="s">
        <v>4</v>
      </c>
      <c r="AE206" s="1">
        <v>4</v>
      </c>
      <c r="AF206" s="4">
        <v>24.922693462896795</v>
      </c>
    </row>
    <row r="207" spans="30:32" ht="12.75">
      <c r="AD207" s="1" t="s">
        <v>4</v>
      </c>
      <c r="AE207" s="1">
        <v>5</v>
      </c>
      <c r="AF207" s="4">
        <v>25.63309427826105</v>
      </c>
    </row>
    <row r="208" spans="30:32" ht="12.75">
      <c r="AD208" s="1" t="s">
        <v>4</v>
      </c>
      <c r="AE208" s="1">
        <v>6</v>
      </c>
      <c r="AF208" s="4">
        <v>22.99446267833668</v>
      </c>
    </row>
    <row r="209" spans="30:32" ht="12.75">
      <c r="AD209" s="1" t="s">
        <v>4</v>
      </c>
      <c r="AE209" s="1">
        <v>7</v>
      </c>
      <c r="AF209" s="4">
        <v>24.11080681676622</v>
      </c>
    </row>
    <row r="210" spans="30:32" ht="12.75">
      <c r="AD210" s="1" t="s">
        <v>4</v>
      </c>
      <c r="AE210" s="1">
        <v>8</v>
      </c>
      <c r="AF210" s="4">
        <v>24.313778478298865</v>
      </c>
    </row>
    <row r="211" spans="30:32" ht="12.75">
      <c r="AD211" s="1" t="s">
        <v>4</v>
      </c>
      <c r="AE211" s="1">
        <v>9</v>
      </c>
      <c r="AF211" s="4">
        <v>25.53160844749473</v>
      </c>
    </row>
    <row r="212" spans="30:32" ht="12.75">
      <c r="AD212" s="1" t="s">
        <v>4</v>
      </c>
      <c r="AE212" s="1">
        <v>10</v>
      </c>
      <c r="AF212" s="4">
        <v>25.02417929366312</v>
      </c>
    </row>
    <row r="213" spans="30:32" ht="12.75">
      <c r="AD213" s="1" t="s">
        <v>4</v>
      </c>
      <c r="AE213" s="1">
        <v>11</v>
      </c>
      <c r="AF213" s="4">
        <v>24.9</v>
      </c>
    </row>
    <row r="214" spans="30:32" ht="12.75">
      <c r="AD214" s="1" t="s">
        <v>4</v>
      </c>
      <c r="AE214" s="1">
        <v>1</v>
      </c>
      <c r="AF214" s="4">
        <v>21.5</v>
      </c>
    </row>
    <row r="215" spans="30:32" ht="12.75">
      <c r="AD215" s="1" t="s">
        <v>4</v>
      </c>
      <c r="AE215" s="1">
        <v>2</v>
      </c>
      <c r="AF215" s="4">
        <v>22.690005186037713</v>
      </c>
    </row>
    <row r="216" spans="30:32" ht="12.75">
      <c r="AD216" s="1" t="s">
        <v>4</v>
      </c>
      <c r="AE216" s="1">
        <v>3</v>
      </c>
      <c r="AF216" s="4">
        <v>23.298920170635643</v>
      </c>
    </row>
    <row r="217" spans="30:32" ht="12.75">
      <c r="AD217" s="1" t="s">
        <v>4</v>
      </c>
      <c r="AE217" s="1">
        <v>4</v>
      </c>
      <c r="AF217" s="4">
        <v>23.400406001401965</v>
      </c>
    </row>
    <row r="218" spans="30:32" ht="12.75">
      <c r="AD218" s="1" t="s">
        <v>4</v>
      </c>
      <c r="AE218" s="1">
        <v>5</v>
      </c>
      <c r="AF218" s="4">
        <v>23.400406001401965</v>
      </c>
    </row>
    <row r="219" spans="30:32" ht="12.75">
      <c r="AD219" s="1" t="s">
        <v>4</v>
      </c>
      <c r="AE219" s="1">
        <v>6</v>
      </c>
      <c r="AF219" s="4">
        <v>22.892976847570356</v>
      </c>
    </row>
    <row r="220" spans="30:32" ht="12.75">
      <c r="AD220" s="1" t="s">
        <v>4</v>
      </c>
      <c r="AE220" s="1">
        <v>7</v>
      </c>
      <c r="AF220" s="4">
        <v>22.99446267833668</v>
      </c>
    </row>
    <row r="221" spans="30:32" ht="12.75">
      <c r="AD221" s="1" t="s">
        <v>4</v>
      </c>
      <c r="AE221" s="1">
        <v>8</v>
      </c>
      <c r="AF221" s="4">
        <v>23.298920170635643</v>
      </c>
    </row>
    <row r="222" spans="30:32" ht="12.75">
      <c r="AD222" s="1" t="s">
        <v>4</v>
      </c>
      <c r="AE222" s="1">
        <v>9</v>
      </c>
      <c r="AF222" s="4">
        <v>24.0093209859999</v>
      </c>
    </row>
    <row r="223" spans="30:32" ht="12.75">
      <c r="AD223" s="1" t="s">
        <v>4</v>
      </c>
      <c r="AE223" s="1">
        <v>10</v>
      </c>
      <c r="AF223" s="4">
        <v>23.298920170635643</v>
      </c>
    </row>
    <row r="224" spans="30:32" ht="12.75">
      <c r="AD224" s="1" t="s">
        <v>4</v>
      </c>
      <c r="AE224" s="1">
        <v>11</v>
      </c>
      <c r="AF224" s="4">
        <v>23.7</v>
      </c>
    </row>
    <row r="225" spans="30:32" ht="12.75">
      <c r="AD225" s="1" t="s">
        <v>4</v>
      </c>
      <c r="AE225" s="1">
        <v>1</v>
      </c>
      <c r="AF225" s="4">
        <v>21.8</v>
      </c>
    </row>
    <row r="226" spans="30:32" ht="12.75">
      <c r="AD226" s="1" t="s">
        <v>4</v>
      </c>
      <c r="AE226" s="1">
        <v>2</v>
      </c>
      <c r="AF226" s="4">
        <v>21.87811853990714</v>
      </c>
    </row>
    <row r="227" spans="30:32" ht="12.75">
      <c r="AD227" s="1" t="s">
        <v>4</v>
      </c>
      <c r="AE227" s="1">
        <v>3</v>
      </c>
      <c r="AF227" s="4">
        <v>22.690005186037713</v>
      </c>
    </row>
    <row r="228" spans="30:32" ht="12.75">
      <c r="AD228" s="1" t="s">
        <v>4</v>
      </c>
      <c r="AE228" s="1">
        <v>4</v>
      </c>
      <c r="AF228" s="4">
        <v>22.892976847570356</v>
      </c>
    </row>
    <row r="229" spans="30:32" ht="12.75">
      <c r="AD229" s="1" t="s">
        <v>4</v>
      </c>
      <c r="AE229" s="1">
        <v>5</v>
      </c>
      <c r="AF229" s="4">
        <v>23.095948509103</v>
      </c>
    </row>
    <row r="230" spans="30:32" ht="12.75">
      <c r="AD230" s="1" t="s">
        <v>4</v>
      </c>
      <c r="AE230" s="1">
        <v>6</v>
      </c>
      <c r="AF230" s="4">
        <v>23.50189183216829</v>
      </c>
    </row>
    <row r="231" spans="30:32" ht="12.75">
      <c r="AD231" s="1" t="s">
        <v>4</v>
      </c>
      <c r="AE231" s="1">
        <v>7</v>
      </c>
      <c r="AF231" s="4">
        <v>23.50189183216829</v>
      </c>
    </row>
    <row r="232" spans="30:32" ht="12.75">
      <c r="AD232" s="1" t="s">
        <v>4</v>
      </c>
      <c r="AE232" s="1">
        <v>8</v>
      </c>
      <c r="AF232" s="4">
        <v>23.806349324467252</v>
      </c>
    </row>
    <row r="233" spans="30:32" ht="12.75">
      <c r="AD233" s="1" t="s">
        <v>4</v>
      </c>
      <c r="AE233" s="1">
        <v>9</v>
      </c>
      <c r="AF233" s="4">
        <v>24.61823597059783</v>
      </c>
    </row>
    <row r="234" spans="30:32" ht="12.75">
      <c r="AD234" s="1" t="s">
        <v>4</v>
      </c>
      <c r="AE234" s="1">
        <v>10</v>
      </c>
      <c r="AF234" s="4">
        <v>24.61823597059783</v>
      </c>
    </row>
    <row r="235" spans="30:32" ht="12.75">
      <c r="AD235" s="1" t="s">
        <v>4</v>
      </c>
      <c r="AE235" s="1">
        <v>11</v>
      </c>
      <c r="AF235" s="4">
        <v>24.6</v>
      </c>
    </row>
    <row r="236" spans="30:32" ht="12.75">
      <c r="AD236" s="1" t="s">
        <v>3</v>
      </c>
      <c r="AE236" s="1">
        <v>1</v>
      </c>
      <c r="AF236" s="4">
        <v>22.16814535856763</v>
      </c>
    </row>
    <row r="237" spans="30:32" ht="12.75">
      <c r="AD237" s="1" t="s">
        <v>3</v>
      </c>
      <c r="AE237" s="1">
        <v>2</v>
      </c>
      <c r="AF237" s="4">
        <v>23.400406001401965</v>
      </c>
    </row>
    <row r="238" spans="30:32" ht="12.75">
      <c r="AD238" s="1" t="s">
        <v>3</v>
      </c>
      <c r="AE238" s="1">
        <v>3</v>
      </c>
      <c r="AF238" s="4">
        <v>24.0093209859999</v>
      </c>
    </row>
    <row r="239" spans="30:32" ht="12.75">
      <c r="AD239" s="1" t="s">
        <v>3</v>
      </c>
      <c r="AE239" s="1">
        <v>4</v>
      </c>
      <c r="AF239" s="4">
        <v>24.0093209859999</v>
      </c>
    </row>
    <row r="240" spans="30:32" ht="12.75">
      <c r="AD240" s="1" t="s">
        <v>3</v>
      </c>
      <c r="AE240" s="1">
        <v>5</v>
      </c>
      <c r="AF240" s="4">
        <v>25.734580109027373</v>
      </c>
    </row>
    <row r="241" spans="30:32" ht="12.75">
      <c r="AD241" s="1" t="s">
        <v>3</v>
      </c>
      <c r="AE241" s="1">
        <v>6</v>
      </c>
      <c r="AF241" s="4">
        <v>25.328636785962082</v>
      </c>
    </row>
    <row r="242" spans="30:32" ht="12.75">
      <c r="AD242" s="1" t="s">
        <v>3</v>
      </c>
      <c r="AE242" s="1">
        <v>7</v>
      </c>
      <c r="AF242" s="4">
        <v>26.03903760132634</v>
      </c>
    </row>
    <row r="243" spans="30:32" ht="12.75">
      <c r="AD243" s="1" t="s">
        <v>3</v>
      </c>
      <c r="AE243" s="1">
        <v>8</v>
      </c>
      <c r="AF243" s="4">
        <v>26.242009262858982</v>
      </c>
    </row>
    <row r="244" spans="30:32" ht="12.75">
      <c r="AD244" s="1" t="s">
        <v>3</v>
      </c>
      <c r="AE244" s="1">
        <v>9</v>
      </c>
      <c r="AF244" s="4">
        <v>28.373211708951743</v>
      </c>
    </row>
    <row r="245" spans="30:32" ht="12.75">
      <c r="AD245" s="1" t="s">
        <v>3</v>
      </c>
      <c r="AE245" s="1">
        <v>10</v>
      </c>
      <c r="AF245" s="4">
        <v>28.373211708951743</v>
      </c>
    </row>
    <row r="246" spans="30:32" ht="12.75">
      <c r="AD246" s="1" t="s">
        <v>3</v>
      </c>
      <c r="AE246" s="1">
        <v>11</v>
      </c>
      <c r="AF246" s="4">
        <v>29</v>
      </c>
    </row>
    <row r="247" spans="30:32" ht="12.75">
      <c r="AD247" s="1" t="s">
        <v>3</v>
      </c>
      <c r="AE247" s="1">
        <v>1</v>
      </c>
      <c r="AF247" s="4">
        <v>21.05180122013809</v>
      </c>
    </row>
    <row r="248" spans="30:32" ht="12.75">
      <c r="AD248" s="1" t="s">
        <v>3</v>
      </c>
      <c r="AE248" s="1">
        <v>2</v>
      </c>
      <c r="AF248" s="4">
        <v>23.806349324467252</v>
      </c>
    </row>
    <row r="249" spans="30:32" ht="12.75">
      <c r="AD249" s="1" t="s">
        <v>3</v>
      </c>
      <c r="AE249" s="1">
        <v>3</v>
      </c>
      <c r="AF249" s="4">
        <v>24.212292647532543</v>
      </c>
    </row>
    <row r="250" spans="30:32" ht="12.75">
      <c r="AD250" s="1" t="s">
        <v>3</v>
      </c>
      <c r="AE250" s="1">
        <v>4</v>
      </c>
      <c r="AF250" s="4">
        <v>23.704863493700934</v>
      </c>
    </row>
    <row r="251" spans="30:32" ht="12.75">
      <c r="AD251" s="1" t="s">
        <v>3</v>
      </c>
      <c r="AE251" s="1">
        <v>5</v>
      </c>
      <c r="AF251" s="4">
        <v>23.907835155233577</v>
      </c>
    </row>
    <row r="252" spans="30:32" ht="12.75">
      <c r="AD252" s="1" t="s">
        <v>3</v>
      </c>
      <c r="AE252" s="1">
        <v>6</v>
      </c>
      <c r="AF252" s="4">
        <v>24.61823597059783</v>
      </c>
    </row>
    <row r="253" spans="30:32" ht="12.75">
      <c r="AD253" s="1" t="s">
        <v>3</v>
      </c>
      <c r="AE253" s="1">
        <v>7</v>
      </c>
      <c r="AF253" s="4">
        <v>25.12566512442944</v>
      </c>
    </row>
    <row r="254" spans="30:32" ht="12.75">
      <c r="AD254" s="1" t="s">
        <v>3</v>
      </c>
      <c r="AE254" s="1">
        <v>8</v>
      </c>
      <c r="AF254" s="4">
        <v>25.328636785962082</v>
      </c>
    </row>
    <row r="255" spans="30:32" ht="12.75">
      <c r="AD255" s="1" t="s">
        <v>3</v>
      </c>
      <c r="AE255" s="1">
        <v>9</v>
      </c>
      <c r="AF255" s="4">
        <v>24.71972180136415</v>
      </c>
    </row>
    <row r="256" spans="30:32" ht="12.75">
      <c r="AD256" s="1" t="s">
        <v>3</v>
      </c>
      <c r="AE256" s="1">
        <v>10</v>
      </c>
      <c r="AF256" s="4">
        <v>25.227150955195764</v>
      </c>
    </row>
    <row r="257" spans="30:32" ht="12.75">
      <c r="AD257" s="1" t="s">
        <v>3</v>
      </c>
      <c r="AE257" s="1">
        <v>11</v>
      </c>
      <c r="AF257" s="4">
        <v>25.4</v>
      </c>
    </row>
    <row r="258" spans="30:32" ht="12.75">
      <c r="AD258" s="1" t="s">
        <v>3</v>
      </c>
      <c r="AE258" s="1">
        <v>1</v>
      </c>
      <c r="AF258" s="4">
        <v>22.16814535856763</v>
      </c>
    </row>
    <row r="259" spans="30:32" ht="12.75">
      <c r="AD259" s="1" t="s">
        <v>3</v>
      </c>
      <c r="AE259" s="1">
        <v>2</v>
      </c>
      <c r="AF259" s="4">
        <v>25.734580109027373</v>
      </c>
    </row>
    <row r="260" spans="30:32" ht="12.75">
      <c r="AD260" s="1" t="s">
        <v>3</v>
      </c>
      <c r="AE260" s="1">
        <v>3</v>
      </c>
      <c r="AF260" s="4">
        <v>26.444980924391626</v>
      </c>
    </row>
    <row r="261" spans="30:32" ht="12.75">
      <c r="AD261" s="1" t="s">
        <v>3</v>
      </c>
      <c r="AE261" s="1">
        <v>4</v>
      </c>
      <c r="AF261" s="4">
        <v>25.53160844749473</v>
      </c>
    </row>
    <row r="262" spans="30:32" ht="12.75">
      <c r="AD262" s="1" t="s">
        <v>3</v>
      </c>
      <c r="AE262" s="1">
        <v>5</v>
      </c>
      <c r="AF262" s="4">
        <v>26.952410078223238</v>
      </c>
    </row>
    <row r="263" spans="30:32" ht="12.75">
      <c r="AD263" s="1" t="s">
        <v>3</v>
      </c>
      <c r="AE263" s="1">
        <v>6</v>
      </c>
      <c r="AF263" s="4">
        <v>27.56132506282117</v>
      </c>
    </row>
    <row r="264" spans="30:32" ht="12.75">
      <c r="AD264" s="1" t="s">
        <v>3</v>
      </c>
      <c r="AE264" s="1">
        <v>7</v>
      </c>
      <c r="AF264" s="4">
        <v>27.05389590898956</v>
      </c>
    </row>
    <row r="265" spans="30:32" ht="12.75">
      <c r="AD265" s="1" t="s">
        <v>3</v>
      </c>
      <c r="AE265" s="1">
        <v>8</v>
      </c>
      <c r="AF265" s="4">
        <v>27.865782555120134</v>
      </c>
    </row>
    <row r="266" spans="30:32" ht="12.75">
      <c r="AD266" s="1" t="s">
        <v>3</v>
      </c>
      <c r="AE266" s="1">
        <v>9</v>
      </c>
      <c r="AF266" s="4">
        <v>28.67766920125071</v>
      </c>
    </row>
    <row r="267" spans="30:32" ht="12.75">
      <c r="AD267" s="1" t="s">
        <v>3</v>
      </c>
      <c r="AE267" s="1">
        <v>10</v>
      </c>
      <c r="AF267" s="4">
        <v>29.18509835508232</v>
      </c>
    </row>
    <row r="268" spans="30:32" ht="12.75">
      <c r="AD268" s="1" t="s">
        <v>3</v>
      </c>
      <c r="AE268" s="1">
        <v>11</v>
      </c>
      <c r="AF268" s="4">
        <v>29.8</v>
      </c>
    </row>
    <row r="269" spans="30:32" ht="12.75">
      <c r="AD269" s="1" t="s">
        <v>3</v>
      </c>
      <c r="AE269" s="1">
        <v>1</v>
      </c>
      <c r="AF269" s="4">
        <v>22.614683013939448</v>
      </c>
    </row>
    <row r="270" spans="30:32" ht="12.75">
      <c r="AD270" s="1" t="s">
        <v>3</v>
      </c>
      <c r="AE270" s="1">
        <v>2</v>
      </c>
      <c r="AF270" s="4">
        <v>25.12566512442944</v>
      </c>
    </row>
    <row r="271" spans="30:32" ht="12.75">
      <c r="AD271" s="1" t="s">
        <v>3</v>
      </c>
      <c r="AE271" s="1">
        <v>3</v>
      </c>
      <c r="AF271" s="4">
        <v>25.63309427826105</v>
      </c>
    </row>
    <row r="272" spans="30:32" ht="12.75">
      <c r="AD272" s="1" t="s">
        <v>3</v>
      </c>
      <c r="AE272" s="1">
        <v>4</v>
      </c>
      <c r="AF272" s="4">
        <v>25.430122616728408</v>
      </c>
    </row>
    <row r="273" spans="30:32" ht="12.75">
      <c r="AD273" s="1" t="s">
        <v>3</v>
      </c>
      <c r="AE273" s="1">
        <v>5</v>
      </c>
      <c r="AF273" s="4">
        <v>26.749438416690595</v>
      </c>
    </row>
    <row r="274" spans="30:32" ht="12.75">
      <c r="AD274" s="1" t="s">
        <v>3</v>
      </c>
      <c r="AE274" s="1">
        <v>6</v>
      </c>
      <c r="AF274" s="4">
        <v>27.05389590898956</v>
      </c>
    </row>
    <row r="275" spans="30:32" ht="12.75">
      <c r="AD275" s="1" t="s">
        <v>3</v>
      </c>
      <c r="AE275" s="1">
        <v>7</v>
      </c>
      <c r="AF275" s="4">
        <v>27.764296724353812</v>
      </c>
    </row>
    <row r="276" spans="30:32" ht="12.75">
      <c r="AD276" s="1" t="s">
        <v>3</v>
      </c>
      <c r="AE276" s="1">
        <v>8</v>
      </c>
      <c r="AF276" s="4">
        <v>28.373211708951743</v>
      </c>
    </row>
    <row r="277" spans="30:32" ht="12.75">
      <c r="AD277" s="1" t="s">
        <v>3</v>
      </c>
      <c r="AE277" s="1">
        <v>9</v>
      </c>
      <c r="AF277" s="4">
        <v>29.388070016614964</v>
      </c>
    </row>
    <row r="278" spans="30:32" ht="12.75">
      <c r="AD278" s="1" t="s">
        <v>3</v>
      </c>
      <c r="AE278" s="1">
        <v>10</v>
      </c>
      <c r="AF278" s="4">
        <v>30.09847083197922</v>
      </c>
    </row>
    <row r="279" spans="30:32" ht="12.75">
      <c r="AD279" s="1" t="s">
        <v>3</v>
      </c>
      <c r="AE279" s="1">
        <v>11</v>
      </c>
      <c r="AF279" s="4">
        <v>30.6</v>
      </c>
    </row>
    <row r="280" spans="30:32" ht="12.75">
      <c r="AD280" s="1" t="s">
        <v>3</v>
      </c>
      <c r="AE280" s="1">
        <v>1</v>
      </c>
      <c r="AF280" s="4">
        <v>21.16343563398104</v>
      </c>
    </row>
    <row r="281" spans="30:32" ht="12.75">
      <c r="AD281" s="1" t="s">
        <v>3</v>
      </c>
      <c r="AE281" s="1">
        <v>2</v>
      </c>
      <c r="AF281" s="4">
        <v>23.197434339869325</v>
      </c>
    </row>
    <row r="282" spans="30:32" ht="12.75">
      <c r="AD282" s="1" t="s">
        <v>3</v>
      </c>
      <c r="AE282" s="1">
        <v>3</v>
      </c>
      <c r="AF282" s="4">
        <v>23.806349324467252</v>
      </c>
    </row>
    <row r="283" spans="30:32" ht="12.75">
      <c r="AD283" s="1" t="s">
        <v>3</v>
      </c>
      <c r="AE283" s="1">
        <v>4</v>
      </c>
      <c r="AF283" s="4">
        <v>24.0093209859999</v>
      </c>
    </row>
    <row r="284" spans="30:32" ht="12.75">
      <c r="AD284" s="1" t="s">
        <v>3</v>
      </c>
      <c r="AE284" s="1">
        <v>5</v>
      </c>
      <c r="AF284" s="4">
        <v>25.02417929366312</v>
      </c>
    </row>
    <row r="285" spans="30:32" ht="12.75">
      <c r="AD285" s="1" t="s">
        <v>3</v>
      </c>
      <c r="AE285" s="1">
        <v>6</v>
      </c>
      <c r="AF285" s="4">
        <v>25.937551770560017</v>
      </c>
    </row>
    <row r="286" spans="30:32" ht="12.75">
      <c r="AD286" s="1" t="s">
        <v>3</v>
      </c>
      <c r="AE286" s="1">
        <v>7</v>
      </c>
      <c r="AF286" s="4">
        <v>25.53160844749473</v>
      </c>
    </row>
    <row r="287" spans="30:32" ht="12.75">
      <c r="AD287" s="1" t="s">
        <v>3</v>
      </c>
      <c r="AE287" s="1">
        <v>8</v>
      </c>
      <c r="AF287" s="4">
        <v>25.734580109027373</v>
      </c>
    </row>
    <row r="288" spans="30:32" ht="12.75">
      <c r="AD288" s="1" t="s">
        <v>3</v>
      </c>
      <c r="AE288" s="1">
        <v>9</v>
      </c>
      <c r="AF288" s="4">
        <v>24.821207632130474</v>
      </c>
    </row>
    <row r="289" spans="30:32" ht="12.75">
      <c r="AD289" s="1" t="s">
        <v>3</v>
      </c>
      <c r="AE289" s="1">
        <v>10</v>
      </c>
      <c r="AF289" s="4">
        <v>25.328636785962082</v>
      </c>
    </row>
    <row r="290" spans="30:32" ht="12.75">
      <c r="AD290" s="1" t="s">
        <v>3</v>
      </c>
      <c r="AE290" s="1">
        <v>11</v>
      </c>
      <c r="AF290" s="4">
        <v>25.5</v>
      </c>
    </row>
    <row r="291" spans="30:32" ht="12.75">
      <c r="AD291" s="1" t="s">
        <v>3</v>
      </c>
      <c r="AE291" s="1">
        <v>1</v>
      </c>
      <c r="AF291" s="4">
        <v>24.289199221583758</v>
      </c>
    </row>
    <row r="292" spans="30:32" ht="12.75">
      <c r="AD292" s="1" t="s">
        <v>3</v>
      </c>
      <c r="AE292" s="1">
        <v>2</v>
      </c>
      <c r="AF292" s="4">
        <v>26.03903760132634</v>
      </c>
    </row>
    <row r="293" spans="30:32" ht="12.75">
      <c r="AD293" s="1" t="s">
        <v>3</v>
      </c>
      <c r="AE293" s="1">
        <v>3</v>
      </c>
      <c r="AF293" s="4">
        <v>26.64795258592427</v>
      </c>
    </row>
    <row r="294" spans="30:32" ht="12.75">
      <c r="AD294" s="1" t="s">
        <v>3</v>
      </c>
      <c r="AE294" s="1">
        <v>4</v>
      </c>
      <c r="AF294" s="4">
        <v>27.05389590898956</v>
      </c>
    </row>
    <row r="295" spans="30:32" ht="12.75">
      <c r="AD295" s="1" t="s">
        <v>3</v>
      </c>
      <c r="AE295" s="1">
        <v>5</v>
      </c>
      <c r="AF295" s="4">
        <v>27.66281089358749</v>
      </c>
    </row>
    <row r="296" spans="30:32" ht="12.75">
      <c r="AD296" s="1" t="s">
        <v>3</v>
      </c>
      <c r="AE296" s="1">
        <v>6</v>
      </c>
      <c r="AF296" s="4">
        <v>27.56132506282117</v>
      </c>
    </row>
    <row r="297" spans="30:32" ht="12.75">
      <c r="AD297" s="1" t="s">
        <v>3</v>
      </c>
      <c r="AE297" s="1">
        <v>7</v>
      </c>
      <c r="AF297" s="4">
        <v>28.1702400474191</v>
      </c>
    </row>
    <row r="298" spans="30:32" ht="12.75">
      <c r="AD298" s="1" t="s">
        <v>3</v>
      </c>
      <c r="AE298" s="1">
        <v>8</v>
      </c>
      <c r="AF298" s="4">
        <v>28.779155032017034</v>
      </c>
    </row>
    <row r="299" spans="30:32" ht="12.75">
      <c r="AD299" s="1" t="s">
        <v>3</v>
      </c>
      <c r="AE299" s="1">
        <v>9</v>
      </c>
      <c r="AF299" s="4">
        <v>29.388070016614964</v>
      </c>
    </row>
    <row r="300" spans="30:32" ht="12.75">
      <c r="AD300" s="1" t="s">
        <v>3</v>
      </c>
      <c r="AE300" s="1">
        <v>10</v>
      </c>
      <c r="AF300" s="4">
        <v>29.79401333968025</v>
      </c>
    </row>
    <row r="301" spans="30:32" ht="12.75">
      <c r="AD301" s="1" t="s">
        <v>3</v>
      </c>
      <c r="AE301" s="1">
        <v>11</v>
      </c>
      <c r="AF301" s="4">
        <v>30</v>
      </c>
    </row>
    <row r="302" spans="30:32" ht="12.75">
      <c r="AD302" s="1" t="s">
        <v>3</v>
      </c>
      <c r="AE302" s="1">
        <v>1</v>
      </c>
      <c r="AF302" s="4">
        <v>22.83795184162535</v>
      </c>
    </row>
    <row r="303" spans="30:32" ht="12.75">
      <c r="AD303" s="1" t="s">
        <v>3</v>
      </c>
      <c r="AE303" s="1">
        <v>2</v>
      </c>
      <c r="AF303" s="4">
        <v>24.922693462896795</v>
      </c>
    </row>
    <row r="304" spans="30:32" ht="12.75">
      <c r="AD304" s="1" t="s">
        <v>3</v>
      </c>
      <c r="AE304" s="1">
        <v>3</v>
      </c>
      <c r="AF304" s="4">
        <v>25.83606593979369</v>
      </c>
    </row>
    <row r="305" spans="30:32" ht="12.75">
      <c r="AD305" s="1" t="s">
        <v>3</v>
      </c>
      <c r="AE305" s="1">
        <v>4</v>
      </c>
      <c r="AF305" s="4">
        <v>25.63309427826105</v>
      </c>
    </row>
    <row r="306" spans="30:32" ht="12.75">
      <c r="AD306" s="1" t="s">
        <v>3</v>
      </c>
      <c r="AE306" s="1">
        <v>5</v>
      </c>
      <c r="AF306" s="4">
        <v>26.952410078223238</v>
      </c>
    </row>
    <row r="307" spans="30:32" ht="12.75">
      <c r="AD307" s="1" t="s">
        <v>3</v>
      </c>
      <c r="AE307" s="1">
        <v>6</v>
      </c>
      <c r="AF307" s="4">
        <v>26.54646675515795</v>
      </c>
    </row>
    <row r="308" spans="30:32" ht="12.75">
      <c r="AD308" s="1" t="s">
        <v>3</v>
      </c>
      <c r="AE308" s="1">
        <v>7</v>
      </c>
      <c r="AF308" s="4">
        <v>26.749438416690595</v>
      </c>
    </row>
    <row r="309" spans="30:32" ht="12.75">
      <c r="AD309" s="1" t="s">
        <v>3</v>
      </c>
      <c r="AE309" s="1">
        <v>8</v>
      </c>
      <c r="AF309" s="4">
        <v>27.459839232054847</v>
      </c>
    </row>
    <row r="310" spans="30:32" ht="12.75">
      <c r="AD310" s="1" t="s">
        <v>3</v>
      </c>
      <c r="AE310" s="1">
        <v>9</v>
      </c>
      <c r="AF310" s="4">
        <v>28.06875421665278</v>
      </c>
    </row>
    <row r="311" spans="30:32" ht="12.75">
      <c r="AD311" s="1" t="s">
        <v>3</v>
      </c>
      <c r="AE311" s="1">
        <v>10</v>
      </c>
      <c r="AF311" s="4">
        <v>28.779155032017034</v>
      </c>
    </row>
    <row r="312" spans="30:32" ht="12.75">
      <c r="AD312" s="1" t="s">
        <v>3</v>
      </c>
      <c r="AE312" s="1">
        <v>11</v>
      </c>
      <c r="AF312" s="4">
        <v>28.9</v>
      </c>
    </row>
    <row r="313" spans="30:32" ht="12.75">
      <c r="AD313" s="1" t="s">
        <v>3</v>
      </c>
      <c r="AE313" s="1">
        <v>1</v>
      </c>
      <c r="AF313" s="4">
        <v>21</v>
      </c>
    </row>
    <row r="314" spans="30:32" ht="12.75">
      <c r="AD314" s="1" t="s">
        <v>3</v>
      </c>
      <c r="AE314" s="1">
        <v>2</v>
      </c>
      <c r="AF314" s="4">
        <v>21.269203555309204</v>
      </c>
    </row>
    <row r="315" spans="30:32" ht="12.75">
      <c r="AD315" s="1" t="s">
        <v>3</v>
      </c>
      <c r="AE315" s="1">
        <v>3</v>
      </c>
      <c r="AF315" s="4">
        <v>21.97960437067346</v>
      </c>
    </row>
    <row r="316" spans="30:32" ht="12.75">
      <c r="AD316" s="1" t="s">
        <v>3</v>
      </c>
      <c r="AE316" s="1">
        <v>4</v>
      </c>
      <c r="AF316" s="4">
        <v>22.08109020143978</v>
      </c>
    </row>
    <row r="317" spans="30:32" ht="12.75">
      <c r="AD317" s="1" t="s">
        <v>3</v>
      </c>
      <c r="AE317" s="1">
        <v>5</v>
      </c>
      <c r="AF317" s="4">
        <v>22.892976847570356</v>
      </c>
    </row>
    <row r="318" spans="30:32" ht="12.75">
      <c r="AD318" s="1" t="s">
        <v>3</v>
      </c>
      <c r="AE318" s="1">
        <v>6</v>
      </c>
      <c r="AF318" s="4">
        <v>22.385547693738747</v>
      </c>
    </row>
    <row r="319" spans="30:32" ht="12.75">
      <c r="AD319" s="1" t="s">
        <v>3</v>
      </c>
      <c r="AE319" s="1">
        <v>7</v>
      </c>
      <c r="AF319" s="4">
        <v>22.892976847570356</v>
      </c>
    </row>
    <row r="320" spans="30:32" ht="12.75">
      <c r="AD320" s="1" t="s">
        <v>3</v>
      </c>
      <c r="AE320" s="1">
        <v>8</v>
      </c>
      <c r="AF320" s="4">
        <v>23.400406001401965</v>
      </c>
    </row>
    <row r="321" spans="30:32" ht="12.75">
      <c r="AD321" s="1" t="s">
        <v>3</v>
      </c>
      <c r="AE321" s="1">
        <v>9</v>
      </c>
      <c r="AF321" s="4">
        <v>23.704863493700934</v>
      </c>
    </row>
    <row r="322" spans="30:32" ht="12.75">
      <c r="AD322" s="1" t="s">
        <v>3</v>
      </c>
      <c r="AE322" s="1">
        <v>10</v>
      </c>
      <c r="AF322" s="4">
        <v>24.415264309065186</v>
      </c>
    </row>
    <row r="323" spans="30:32" ht="12.75">
      <c r="AD323" s="1" t="s">
        <v>3</v>
      </c>
      <c r="AE323" s="1">
        <v>11</v>
      </c>
      <c r="AF323" s="4">
        <v>24.7</v>
      </c>
    </row>
    <row r="324" spans="30:32" ht="12.75">
      <c r="AD324" s="1" t="s">
        <v>3</v>
      </c>
      <c r="AE324" s="1">
        <v>1</v>
      </c>
      <c r="AF324" s="4">
        <v>23.731027152368988</v>
      </c>
    </row>
    <row r="325" spans="30:32" ht="12.75">
      <c r="AD325" s="1" t="s">
        <v>3</v>
      </c>
      <c r="AE325" s="1">
        <v>2</v>
      </c>
      <c r="AF325" s="4">
        <v>24.61823597059783</v>
      </c>
    </row>
    <row r="326" spans="30:32" ht="12.75">
      <c r="AD326" s="1" t="s">
        <v>3</v>
      </c>
      <c r="AE326" s="1">
        <v>3</v>
      </c>
      <c r="AF326" s="4">
        <v>25.02417929366312</v>
      </c>
    </row>
    <row r="327" spans="30:32" ht="12.75">
      <c r="AD327" s="1" t="s">
        <v>3</v>
      </c>
      <c r="AE327" s="1">
        <v>4</v>
      </c>
      <c r="AF327" s="4">
        <v>25.937551770560017</v>
      </c>
    </row>
    <row r="328" spans="30:32" ht="12.75">
      <c r="AD328" s="1" t="s">
        <v>3</v>
      </c>
      <c r="AE328" s="1">
        <v>5</v>
      </c>
      <c r="AF328" s="4">
        <v>26.850924247456913</v>
      </c>
    </row>
    <row r="329" spans="30:32" ht="12.75">
      <c r="AD329" s="1" t="s">
        <v>3</v>
      </c>
      <c r="AE329" s="1">
        <v>6</v>
      </c>
      <c r="AF329" s="4">
        <v>26.749438416690595</v>
      </c>
    </row>
    <row r="330" spans="30:32" ht="12.75">
      <c r="AD330" s="1" t="s">
        <v>3</v>
      </c>
      <c r="AE330" s="1">
        <v>7</v>
      </c>
      <c r="AF330" s="4">
        <v>27.05389590898956</v>
      </c>
    </row>
    <row r="331" spans="30:32" ht="12.75">
      <c r="AD331" s="1" t="s">
        <v>3</v>
      </c>
      <c r="AE331" s="1">
        <v>8</v>
      </c>
      <c r="AF331" s="4">
        <v>27.459839232054847</v>
      </c>
    </row>
    <row r="332" spans="30:32" ht="12.75">
      <c r="AD332" s="1" t="s">
        <v>3</v>
      </c>
      <c r="AE332" s="1">
        <v>9</v>
      </c>
      <c r="AF332" s="4">
        <v>27.56132506282117</v>
      </c>
    </row>
    <row r="333" spans="30:32" ht="12.75">
      <c r="AD333" s="1" t="s">
        <v>3</v>
      </c>
      <c r="AE333" s="1">
        <v>10</v>
      </c>
      <c r="AF333" s="4">
        <v>27.35835340128852</v>
      </c>
    </row>
    <row r="334" spans="30:32" ht="12.75">
      <c r="AD334" s="1" t="s">
        <v>3</v>
      </c>
      <c r="AE334" s="1">
        <v>11</v>
      </c>
      <c r="AF334" s="4">
        <v>27.8</v>
      </c>
    </row>
    <row r="335" spans="30:32" ht="12.75">
      <c r="AD335" s="1" t="s">
        <v>3</v>
      </c>
      <c r="AE335" s="1">
        <v>1</v>
      </c>
      <c r="AF335" s="4">
        <v>21.72160770319581</v>
      </c>
    </row>
    <row r="336" spans="30:32" ht="12.75">
      <c r="AD336" s="1" t="s">
        <v>3</v>
      </c>
      <c r="AE336" s="1">
        <v>2</v>
      </c>
      <c r="AF336" s="4">
        <v>20.45731690917863</v>
      </c>
    </row>
    <row r="337" spans="30:32" ht="12.75">
      <c r="AD337" s="1" t="s">
        <v>3</v>
      </c>
      <c r="AE337" s="1">
        <v>3</v>
      </c>
      <c r="AF337" s="4">
        <v>21.06623189377656</v>
      </c>
    </row>
    <row r="338" spans="30:32" ht="12.75">
      <c r="AD338" s="1" t="s">
        <v>3</v>
      </c>
      <c r="AE338" s="1">
        <v>4</v>
      </c>
      <c r="AF338" s="4">
        <v>21.675146878374495</v>
      </c>
    </row>
    <row r="339" spans="30:32" ht="12.75">
      <c r="AD339" s="1" t="s">
        <v>3</v>
      </c>
      <c r="AE339" s="1">
        <v>5</v>
      </c>
      <c r="AF339" s="4">
        <v>20.76177440147759</v>
      </c>
    </row>
    <row r="340" spans="30:32" ht="12.75">
      <c r="AD340" s="1" t="s">
        <v>3</v>
      </c>
      <c r="AE340" s="1">
        <v>6</v>
      </c>
      <c r="AF340" s="4">
        <v>20.660288570711273</v>
      </c>
    </row>
    <row r="341" spans="30:32" ht="12.75">
      <c r="AD341" s="1" t="s">
        <v>3</v>
      </c>
      <c r="AE341" s="1">
        <v>7</v>
      </c>
      <c r="AF341" s="4">
        <v>20.76177440147759</v>
      </c>
    </row>
    <row r="342" spans="30:32" ht="12.75">
      <c r="AD342" s="1" t="s">
        <v>3</v>
      </c>
      <c r="AE342" s="1">
        <v>8</v>
      </c>
      <c r="AF342" s="4">
        <v>21.167717724542882</v>
      </c>
    </row>
    <row r="343" spans="30:32" ht="12.75">
      <c r="AD343" s="1" t="s">
        <v>3</v>
      </c>
      <c r="AE343" s="1">
        <v>9</v>
      </c>
      <c r="AF343" s="4">
        <v>22.48703352450507</v>
      </c>
    </row>
    <row r="344" spans="30:32" ht="12.75">
      <c r="AD344" s="1" t="s">
        <v>3</v>
      </c>
      <c r="AE344" s="1">
        <v>10</v>
      </c>
      <c r="AF344" s="4">
        <v>22.892976847570356</v>
      </c>
    </row>
    <row r="345" spans="30:32" ht="12.75">
      <c r="AD345" s="1" t="s">
        <v>3</v>
      </c>
      <c r="AE345" s="1">
        <v>11</v>
      </c>
      <c r="AF345" s="4">
        <v>22.4</v>
      </c>
    </row>
  </sheetData>
  <sheetProtection/>
  <mergeCells count="4">
    <mergeCell ref="A14:M14"/>
    <mergeCell ref="A12:M12"/>
    <mergeCell ref="P12:AA12"/>
    <mergeCell ref="AC12:AF1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8" sqref="B28"/>
    </sheetView>
  </sheetViews>
  <sheetFormatPr defaultColWidth="9.140625" defaultRowHeight="12.75"/>
  <cols>
    <col min="6" max="6" width="12.28125" style="0" bestFit="1" customWidth="1"/>
  </cols>
  <sheetData>
    <row r="1" s="32" customFormat="1" ht="12.75">
      <c r="A1" s="32" t="s">
        <v>14</v>
      </c>
    </row>
    <row r="3" s="33" customFormat="1" ht="19.5">
      <c r="A3" s="33" t="s">
        <v>15</v>
      </c>
    </row>
    <row r="5" s="34" customFormat="1" ht="16.5">
      <c r="A5" s="34" t="s">
        <v>16</v>
      </c>
    </row>
    <row r="6" spans="1:2" ht="12.75">
      <c r="A6" s="11" t="s">
        <v>17</v>
      </c>
      <c r="B6" s="11" t="s">
        <v>18</v>
      </c>
    </row>
    <row r="7" spans="1:2" ht="12.75">
      <c r="A7" s="11" t="s">
        <v>19</v>
      </c>
      <c r="B7" s="11" t="s">
        <v>20</v>
      </c>
    </row>
    <row r="8" spans="1:2" ht="12.75">
      <c r="A8" s="11" t="s">
        <v>21</v>
      </c>
      <c r="B8" s="11" t="s">
        <v>22</v>
      </c>
    </row>
    <row r="9" spans="1:2" ht="12.75">
      <c r="A9" s="11" t="s">
        <v>23</v>
      </c>
      <c r="B9" s="11" t="s">
        <v>24</v>
      </c>
    </row>
    <row r="11" spans="1:2" ht="12.75">
      <c r="A11" s="11" t="s">
        <v>25</v>
      </c>
      <c r="B11" s="11">
        <v>330</v>
      </c>
    </row>
    <row r="12" spans="1:2" ht="12.75">
      <c r="A12" s="11" t="s">
        <v>26</v>
      </c>
      <c r="B12" s="11">
        <v>25.92190780674987</v>
      </c>
    </row>
    <row r="14" s="34" customFormat="1" ht="16.5">
      <c r="A14" s="34" t="s">
        <v>27</v>
      </c>
    </row>
    <row r="15" spans="1:3" ht="12.75">
      <c r="A15" s="11" t="s">
        <v>2</v>
      </c>
      <c r="B15" s="11" t="s">
        <v>3</v>
      </c>
      <c r="C15" s="11" t="s">
        <v>4</v>
      </c>
    </row>
    <row r="17" s="34" customFormat="1" ht="16.5">
      <c r="A17" s="34" t="s">
        <v>28</v>
      </c>
    </row>
    <row r="18" spans="1:11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</row>
    <row r="20" s="34" customFormat="1" ht="16.5">
      <c r="A20" s="34" t="s">
        <v>29</v>
      </c>
    </row>
    <row r="21" s="31" customFormat="1" ht="12.75">
      <c r="A21" s="31" t="s">
        <v>30</v>
      </c>
    </row>
    <row r="23" ht="16.5">
      <c r="A23" s="10" t="s">
        <v>31</v>
      </c>
    </row>
    <row r="24" spans="2:6" s="9" customFormat="1" ht="12.75">
      <c r="B24" s="9" t="s">
        <v>32</v>
      </c>
      <c r="C24" s="9" t="s">
        <v>33</v>
      </c>
      <c r="D24" s="9" t="s">
        <v>34</v>
      </c>
      <c r="E24" s="9" t="s">
        <v>35</v>
      </c>
      <c r="F24" s="9" t="s">
        <v>36</v>
      </c>
    </row>
    <row r="25" spans="1:4" ht="12.75">
      <c r="A25" s="11" t="s">
        <v>37</v>
      </c>
      <c r="B25" s="12">
        <v>2433.574112165721</v>
      </c>
      <c r="C25" s="11">
        <v>329</v>
      </c>
      <c r="D25" s="12">
        <v>7.396881799895809</v>
      </c>
    </row>
    <row r="26" spans="1:7" ht="12.75">
      <c r="A26" s="11" t="s">
        <v>38</v>
      </c>
      <c r="B26" s="12">
        <v>385.40923603174264</v>
      </c>
      <c r="C26" s="11">
        <v>2</v>
      </c>
      <c r="D26" s="12">
        <v>192.70461801587132</v>
      </c>
      <c r="E26" s="12">
        <v>51.325739020151545</v>
      </c>
      <c r="F26" s="13">
        <v>7.155522279824751E-20</v>
      </c>
      <c r="G26" s="13" t="s">
        <v>39</v>
      </c>
    </row>
    <row r="27" spans="1:7" ht="12.75">
      <c r="A27" s="11" t="s">
        <v>40</v>
      </c>
      <c r="B27" s="12">
        <v>820.8413645671803</v>
      </c>
      <c r="C27" s="11">
        <v>10</v>
      </c>
      <c r="D27" s="12">
        <v>82.08413645671803</v>
      </c>
      <c r="E27" s="12">
        <v>21.862625861540213</v>
      </c>
      <c r="F27" s="13">
        <v>1.9214299466477677E-30</v>
      </c>
      <c r="G27" s="13" t="s">
        <v>39</v>
      </c>
    </row>
    <row r="28" spans="1:6" ht="12.75">
      <c r="A28" s="11" t="s">
        <v>41</v>
      </c>
      <c r="B28" s="15">
        <v>112.22468116821693</v>
      </c>
      <c r="C28" s="11">
        <v>20</v>
      </c>
      <c r="D28" s="12">
        <v>5.611234058410846</v>
      </c>
      <c r="E28" s="12">
        <v>1.4945191133886624</v>
      </c>
      <c r="F28" s="14">
        <v>0.0814413631598432</v>
      </c>
    </row>
    <row r="29" spans="1:4" ht="12.75">
      <c r="A29" s="11" t="s">
        <v>42</v>
      </c>
      <c r="B29" s="12">
        <v>1115.0988303985807</v>
      </c>
      <c r="C29" s="11">
        <v>297</v>
      </c>
      <c r="D29" s="12">
        <v>3.754541516493538</v>
      </c>
    </row>
  </sheetData>
  <sheetProtection/>
  <mergeCells count="7">
    <mergeCell ref="A21:IV21"/>
    <mergeCell ref="A1:IV1"/>
    <mergeCell ref="A3:IV3"/>
    <mergeCell ref="A5:IV5"/>
    <mergeCell ref="A14:IV14"/>
    <mergeCell ref="A17:IV17"/>
    <mergeCell ref="A20:IV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33" sqref="B33"/>
    </sheetView>
  </sheetViews>
  <sheetFormatPr defaultColWidth="9.140625" defaultRowHeight="12.75"/>
  <sheetData>
    <row r="1" ht="12.75">
      <c r="A1" t="s">
        <v>49</v>
      </c>
    </row>
    <row r="3" spans="1:13" ht="12.75">
      <c r="A3" t="s">
        <v>50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 t="s">
        <v>37</v>
      </c>
    </row>
    <row r="4" spans="1:13" ht="13.5" thickBo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8" t="s">
        <v>51</v>
      </c>
      <c r="B5" s="18">
        <v>10</v>
      </c>
      <c r="C5" s="18">
        <v>10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10</v>
      </c>
      <c r="J5" s="18">
        <v>10</v>
      </c>
      <c r="K5" s="18">
        <v>10</v>
      </c>
      <c r="L5" s="18">
        <v>10</v>
      </c>
      <c r="M5" s="18">
        <v>110</v>
      </c>
    </row>
    <row r="6" spans="1:13" ht="12.75">
      <c r="A6" s="18" t="s">
        <v>52</v>
      </c>
      <c r="B6" s="18">
        <v>228.90597460252562</v>
      </c>
      <c r="C6" s="18">
        <v>248.0252310640291</v>
      </c>
      <c r="D6" s="18">
        <v>256.53673636173494</v>
      </c>
      <c r="E6" s="18">
        <v>261.8240368159947</v>
      </c>
      <c r="F6" s="18">
        <v>272.11966301857257</v>
      </c>
      <c r="G6" s="18">
        <v>277.50529340001003</v>
      </c>
      <c r="H6" s="18">
        <v>279.8049623251749</v>
      </c>
      <c r="I6" s="18">
        <v>284.8435111653916</v>
      </c>
      <c r="J6" s="18">
        <v>296.6645807330528</v>
      </c>
      <c r="K6" s="18">
        <v>303.1401689369206</v>
      </c>
      <c r="L6" s="18">
        <v>308.175</v>
      </c>
      <c r="M6" s="18">
        <v>3017.545158423406</v>
      </c>
    </row>
    <row r="7" spans="1:13" ht="12.75">
      <c r="A7" s="18" t="s">
        <v>53</v>
      </c>
      <c r="B7" s="18">
        <v>22.89059746025256</v>
      </c>
      <c r="C7" s="18">
        <v>24.80252310640291</v>
      </c>
      <c r="D7" s="18">
        <v>25.653673636173494</v>
      </c>
      <c r="E7" s="18">
        <v>26.18240368159947</v>
      </c>
      <c r="F7" s="18">
        <v>27.211966301857256</v>
      </c>
      <c r="G7" s="18">
        <v>27.750529340001002</v>
      </c>
      <c r="H7" s="18">
        <v>27.980496232517492</v>
      </c>
      <c r="I7" s="18">
        <v>28.48435111653916</v>
      </c>
      <c r="J7" s="18">
        <v>29.66645807330528</v>
      </c>
      <c r="K7" s="18">
        <v>30.31401689369206</v>
      </c>
      <c r="L7" s="18">
        <v>30.817500000000003</v>
      </c>
      <c r="M7" s="18">
        <v>27.432228712940056</v>
      </c>
    </row>
    <row r="8" spans="1:13" ht="12.75">
      <c r="A8" s="18" t="s">
        <v>54</v>
      </c>
      <c r="B8" s="18">
        <v>0.611756717642897</v>
      </c>
      <c r="C8" s="18">
        <v>2.3167801876204774</v>
      </c>
      <c r="D8" s="18">
        <v>3.250093767639454</v>
      </c>
      <c r="E8" s="18">
        <v>2.7851836141092767</v>
      </c>
      <c r="F8" s="18">
        <v>4.2482070369179485</v>
      </c>
      <c r="G8" s="18">
        <v>4.62668907931695</v>
      </c>
      <c r="H8" s="18">
        <v>4.250328215849145</v>
      </c>
      <c r="I8" s="18">
        <v>4.701120537010764</v>
      </c>
      <c r="J8" s="18">
        <v>5.87253268419651</v>
      </c>
      <c r="K8" s="18">
        <v>6.899965089454175</v>
      </c>
      <c r="L8" s="18">
        <v>6.279962499999884</v>
      </c>
      <c r="M8" s="18">
        <v>9.159576105854768</v>
      </c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3.5" thickBo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8" t="s">
        <v>51</v>
      </c>
      <c r="B11" s="18">
        <v>10</v>
      </c>
      <c r="C11" s="18">
        <v>10</v>
      </c>
      <c r="D11" s="18">
        <v>10</v>
      </c>
      <c r="E11" s="18">
        <v>10</v>
      </c>
      <c r="F11" s="18">
        <v>10</v>
      </c>
      <c r="G11" s="18">
        <v>10</v>
      </c>
      <c r="H11" s="18">
        <v>10</v>
      </c>
      <c r="I11" s="18">
        <v>10</v>
      </c>
      <c r="J11" s="18">
        <v>10</v>
      </c>
      <c r="K11" s="18">
        <v>10</v>
      </c>
      <c r="L11" s="18">
        <v>10</v>
      </c>
      <c r="M11" s="18">
        <v>110</v>
      </c>
    </row>
    <row r="12" spans="1:13" ht="12.75">
      <c r="A12" s="18" t="s">
        <v>52</v>
      </c>
      <c r="B12" s="18">
        <v>224.1098863347503</v>
      </c>
      <c r="C12" s="18">
        <v>240.11691465636292</v>
      </c>
      <c r="D12" s="18">
        <v>246.25310505460172</v>
      </c>
      <c r="E12" s="18">
        <v>249.48321545596676</v>
      </c>
      <c r="F12" s="18">
        <v>254.71423700159582</v>
      </c>
      <c r="G12" s="18">
        <v>247.88679006733568</v>
      </c>
      <c r="H12" s="18">
        <v>250.995974470462</v>
      </c>
      <c r="I12" s="18">
        <v>252.20443418706557</v>
      </c>
      <c r="J12" s="18">
        <v>256.8128637211986</v>
      </c>
      <c r="K12" s="18">
        <v>260.63916802753533</v>
      </c>
      <c r="L12" s="18">
        <v>262.8365052793396</v>
      </c>
      <c r="M12" s="18">
        <v>2746.053094256214</v>
      </c>
    </row>
    <row r="13" spans="1:13" ht="12.75">
      <c r="A13" s="18" t="s">
        <v>53</v>
      </c>
      <c r="B13" s="18">
        <v>22.410988633475032</v>
      </c>
      <c r="C13" s="18">
        <v>24.011691465636293</v>
      </c>
      <c r="D13" s="18">
        <v>24.62531050546017</v>
      </c>
      <c r="E13" s="18">
        <v>24.948321545596677</v>
      </c>
      <c r="F13" s="18">
        <v>25.471423700159583</v>
      </c>
      <c r="G13" s="18">
        <v>24.788679006733567</v>
      </c>
      <c r="H13" s="18">
        <v>25.0995974470462</v>
      </c>
      <c r="I13" s="18">
        <v>25.22044341870656</v>
      </c>
      <c r="J13" s="18">
        <v>25.68128637211986</v>
      </c>
      <c r="K13" s="18">
        <v>26.063916802753532</v>
      </c>
      <c r="L13" s="18">
        <v>26.283650527933958</v>
      </c>
      <c r="M13" s="18">
        <v>24.964119038692854</v>
      </c>
    </row>
    <row r="14" spans="1:13" ht="12.75">
      <c r="A14" s="18" t="s">
        <v>54</v>
      </c>
      <c r="B14" s="18">
        <v>0.7812241456571832</v>
      </c>
      <c r="C14" s="18">
        <v>1.4386941335759629</v>
      </c>
      <c r="D14" s="18">
        <v>1.102709191474383</v>
      </c>
      <c r="E14" s="18">
        <v>1.881864277883829</v>
      </c>
      <c r="F14" s="18">
        <v>2.3951708696470937</v>
      </c>
      <c r="G14" s="18">
        <v>3.693409415740765</v>
      </c>
      <c r="H14" s="18">
        <v>4.099215604021386</v>
      </c>
      <c r="I14" s="18">
        <v>2.6594372741320615</v>
      </c>
      <c r="J14" s="18">
        <v>2.0607873225828572</v>
      </c>
      <c r="K14" s="18">
        <v>2.7808205297274577</v>
      </c>
      <c r="L14" s="18">
        <v>2.6594627624878435</v>
      </c>
      <c r="M14" s="18">
        <v>3.1537056122505995</v>
      </c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3.5" thickBo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8" t="s">
        <v>51</v>
      </c>
      <c r="B17" s="18">
        <v>10</v>
      </c>
      <c r="C17" s="18">
        <v>10</v>
      </c>
      <c r="D17" s="18">
        <v>10</v>
      </c>
      <c r="E17" s="18">
        <v>10</v>
      </c>
      <c r="F17" s="18">
        <v>10</v>
      </c>
      <c r="G17" s="18">
        <v>10</v>
      </c>
      <c r="H17" s="18">
        <v>10</v>
      </c>
      <c r="I17" s="18">
        <v>10</v>
      </c>
      <c r="J17" s="18">
        <v>10</v>
      </c>
      <c r="K17" s="18">
        <v>10</v>
      </c>
      <c r="L17" s="18">
        <v>10</v>
      </c>
      <c r="M17" s="18">
        <v>110</v>
      </c>
    </row>
    <row r="18" spans="1:13" ht="12.75">
      <c r="A18" s="18" t="s">
        <v>52</v>
      </c>
      <c r="B18" s="18">
        <v>222.74599650396775</v>
      </c>
      <c r="C18" s="18">
        <v>238.57092239850414</v>
      </c>
      <c r="D18" s="18">
        <v>244.66007224448344</v>
      </c>
      <c r="E18" s="18">
        <v>245.06601556754876</v>
      </c>
      <c r="F18" s="18">
        <v>253.4893395211535</v>
      </c>
      <c r="G18" s="18">
        <v>254.4027119980504</v>
      </c>
      <c r="H18" s="18">
        <v>257.14282942874104</v>
      </c>
      <c r="I18" s="18">
        <v>261.81117764399187</v>
      </c>
      <c r="J18" s="18">
        <v>267.18992667460697</v>
      </c>
      <c r="K18" s="18">
        <v>271.45233156679245</v>
      </c>
      <c r="L18" s="18">
        <v>274.1</v>
      </c>
      <c r="M18" s="18">
        <v>2790.6313235478406</v>
      </c>
    </row>
    <row r="19" spans="1:13" ht="12.75">
      <c r="A19" s="18" t="s">
        <v>53</v>
      </c>
      <c r="B19" s="18">
        <v>22.274599650396773</v>
      </c>
      <c r="C19" s="18">
        <v>23.857092239850413</v>
      </c>
      <c r="D19" s="18">
        <v>24.466007224448344</v>
      </c>
      <c r="E19" s="18">
        <v>24.506601556754877</v>
      </c>
      <c r="F19" s="18">
        <v>25.348933952115352</v>
      </c>
      <c r="G19" s="18">
        <v>25.44027119980504</v>
      </c>
      <c r="H19" s="18">
        <v>25.714282942874103</v>
      </c>
      <c r="I19" s="18">
        <v>26.181117764399186</v>
      </c>
      <c r="J19" s="18">
        <v>26.718992667460697</v>
      </c>
      <c r="K19" s="18">
        <v>27.145233156679247</v>
      </c>
      <c r="L19" s="18">
        <v>27.410000000000004</v>
      </c>
      <c r="M19" s="18">
        <v>25.369375668616733</v>
      </c>
    </row>
    <row r="20" spans="1:13" ht="12.75">
      <c r="A20" s="18" t="s">
        <v>54</v>
      </c>
      <c r="B20" s="18">
        <v>1.255089528180785</v>
      </c>
      <c r="C20" s="18">
        <v>3.3902105577506316</v>
      </c>
      <c r="D20" s="18">
        <v>3.408520555699599</v>
      </c>
      <c r="E20" s="18">
        <v>2.971827104615133</v>
      </c>
      <c r="F20" s="18">
        <v>4.902044200904634</v>
      </c>
      <c r="G20" s="18">
        <v>5.29490809439863</v>
      </c>
      <c r="H20" s="18">
        <v>5.318596654245287</v>
      </c>
      <c r="I20" s="18">
        <v>5.717754609534293</v>
      </c>
      <c r="J20" s="18">
        <v>6.438367466315463</v>
      </c>
      <c r="K20" s="18">
        <v>6.292802982620843</v>
      </c>
      <c r="L20" s="18">
        <v>7.514333333333222</v>
      </c>
      <c r="M20" s="18">
        <v>6.477221732664909</v>
      </c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5" ht="13.5" thickBot="1">
      <c r="A22" s="19" t="s">
        <v>37</v>
      </c>
      <c r="B22" s="19"/>
      <c r="C22" s="19"/>
      <c r="D22" s="19"/>
      <c r="E22" s="19"/>
    </row>
    <row r="23" spans="1:12" ht="12.75">
      <c r="A23" s="18" t="s">
        <v>51</v>
      </c>
      <c r="B23" s="18">
        <v>30</v>
      </c>
      <c r="C23" s="18">
        <v>30</v>
      </c>
      <c r="D23" s="18">
        <v>30</v>
      </c>
      <c r="E23" s="18">
        <v>30</v>
      </c>
      <c r="F23">
        <v>30</v>
      </c>
      <c r="G23">
        <v>30</v>
      </c>
      <c r="H23">
        <v>30</v>
      </c>
      <c r="I23">
        <v>30</v>
      </c>
      <c r="J23">
        <v>30</v>
      </c>
      <c r="K23">
        <v>30</v>
      </c>
      <c r="L23">
        <v>30</v>
      </c>
    </row>
    <row r="24" spans="1:12" ht="12.75">
      <c r="A24" s="18" t="s">
        <v>52</v>
      </c>
      <c r="B24" s="18">
        <v>675.7618574412437</v>
      </c>
      <c r="C24" s="18">
        <v>726.7130681188962</v>
      </c>
      <c r="D24" s="18">
        <v>747.4499136608201</v>
      </c>
      <c r="E24" s="18">
        <v>756.3732678395103</v>
      </c>
      <c r="F24">
        <v>780.3232395413219</v>
      </c>
      <c r="G24">
        <v>779.7947954653962</v>
      </c>
      <c r="H24">
        <v>787.943766224378</v>
      </c>
      <c r="I24">
        <v>798.8591229964491</v>
      </c>
      <c r="J24">
        <v>820.6673711288583</v>
      </c>
      <c r="K24">
        <v>835.2316685312485</v>
      </c>
      <c r="L24">
        <v>845.1115052793397</v>
      </c>
    </row>
    <row r="25" spans="1:12" ht="12.75">
      <c r="A25" s="18" t="s">
        <v>53</v>
      </c>
      <c r="B25" s="18">
        <v>22.525395248041455</v>
      </c>
      <c r="C25" s="18">
        <v>24.223768937296537</v>
      </c>
      <c r="D25" s="18">
        <v>24.914997122027337</v>
      </c>
      <c r="E25" s="18">
        <v>25.212442261317012</v>
      </c>
      <c r="F25">
        <v>26.010774651377396</v>
      </c>
      <c r="G25">
        <v>25.99315984884655</v>
      </c>
      <c r="H25">
        <v>26.264792207479267</v>
      </c>
      <c r="I25">
        <v>26.62863743321497</v>
      </c>
      <c r="J25">
        <v>27.355579037628615</v>
      </c>
      <c r="K25">
        <v>27.841055617708275</v>
      </c>
      <c r="L25">
        <v>28.170383509311318</v>
      </c>
    </row>
    <row r="26" spans="1:12" ht="12.75">
      <c r="A26" s="18" t="s">
        <v>54</v>
      </c>
      <c r="B26" s="18">
        <v>0.8940080391003621</v>
      </c>
      <c r="C26" s="18">
        <v>2.395000494395233</v>
      </c>
      <c r="D26" s="18">
        <v>2.695291179251367</v>
      </c>
      <c r="E26" s="18">
        <v>2.890959829818116</v>
      </c>
      <c r="F26">
        <v>4.331956495753197</v>
      </c>
      <c r="G26">
        <v>5.89597014351916</v>
      </c>
      <c r="H26">
        <v>5.829553795997871</v>
      </c>
      <c r="I26">
        <v>5.9991167895035495</v>
      </c>
      <c r="J26">
        <v>7.407992682680773</v>
      </c>
      <c r="K26">
        <v>8.32212361345855</v>
      </c>
      <c r="L26">
        <v>8.949500991642958</v>
      </c>
    </row>
    <row r="27" spans="1:5" ht="12.75">
      <c r="A27" s="18"/>
      <c r="B27" s="18"/>
      <c r="C27" s="18"/>
      <c r="D27" s="18"/>
      <c r="E27" s="18"/>
    </row>
    <row r="29" ht="13.5" thickBot="1">
      <c r="A29" t="s">
        <v>55</v>
      </c>
    </row>
    <row r="30" spans="1:7" ht="12.75">
      <c r="A30" s="21" t="s">
        <v>56</v>
      </c>
      <c r="B30" s="21" t="s">
        <v>32</v>
      </c>
      <c r="C30" s="21" t="s">
        <v>57</v>
      </c>
      <c r="D30" s="21" t="s">
        <v>34</v>
      </c>
      <c r="E30" s="21" t="s">
        <v>35</v>
      </c>
      <c r="F30" s="21" t="s">
        <v>58</v>
      </c>
      <c r="G30" s="21" t="s">
        <v>59</v>
      </c>
    </row>
    <row r="31" spans="1:7" ht="12.75">
      <c r="A31" s="18" t="s">
        <v>60</v>
      </c>
      <c r="B31" s="18">
        <v>385.4092360317454</v>
      </c>
      <c r="C31" s="18">
        <v>2</v>
      </c>
      <c r="D31" s="18">
        <v>192.7046180158727</v>
      </c>
      <c r="E31" s="18">
        <v>51.32573902015189</v>
      </c>
      <c r="F31" s="18">
        <v>7.155522279823089E-20</v>
      </c>
      <c r="G31" s="18">
        <v>3.026153368608462</v>
      </c>
    </row>
    <row r="32" spans="1:7" ht="12.75">
      <c r="A32" s="18" t="s">
        <v>61</v>
      </c>
      <c r="B32" s="18">
        <v>820.8413645671822</v>
      </c>
      <c r="C32" s="18">
        <v>10</v>
      </c>
      <c r="D32" s="18">
        <v>82.08413645671821</v>
      </c>
      <c r="E32" s="18">
        <v>21.862625861540252</v>
      </c>
      <c r="F32" s="18">
        <v>1.9214299466473277E-30</v>
      </c>
      <c r="G32" s="18">
        <v>1.8626529552331847</v>
      </c>
    </row>
    <row r="33" spans="1:7" ht="12.75">
      <c r="A33" s="18" t="s">
        <v>41</v>
      </c>
      <c r="B33" s="22">
        <v>112.22468116821187</v>
      </c>
      <c r="C33" s="18">
        <v>20</v>
      </c>
      <c r="D33" s="18">
        <v>5.611234058410593</v>
      </c>
      <c r="E33" s="18">
        <v>1.4945191133885944</v>
      </c>
      <c r="F33" s="18">
        <v>0.08144136315986875</v>
      </c>
      <c r="G33" s="18">
        <v>1.6060350623474773</v>
      </c>
    </row>
    <row r="34" spans="1:7" ht="12.75">
      <c r="A34" s="18" t="s">
        <v>62</v>
      </c>
      <c r="B34" s="18">
        <v>1115.0988303985812</v>
      </c>
      <c r="C34" s="18">
        <v>297</v>
      </c>
      <c r="D34" s="18">
        <v>3.754541516493539</v>
      </c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3.5" thickBot="1">
      <c r="A36" s="20" t="s">
        <v>37</v>
      </c>
      <c r="B36" s="20">
        <v>2433.5741121657206</v>
      </c>
      <c r="C36" s="20">
        <v>329</v>
      </c>
      <c r="D36" s="20"/>
      <c r="E36" s="20"/>
      <c r="F36" s="20"/>
      <c r="G36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1.8515625" style="0" customWidth="1"/>
  </cols>
  <sheetData>
    <row r="1" spans="1:2" ht="12.75">
      <c r="A1" t="s">
        <v>63</v>
      </c>
      <c r="B1" t="s">
        <v>64</v>
      </c>
    </row>
    <row r="3" ht="12.75">
      <c r="A3" t="s">
        <v>65</v>
      </c>
    </row>
    <row r="5" ht="12.75">
      <c r="A5" t="s">
        <v>66</v>
      </c>
    </row>
    <row r="7" ht="12.75">
      <c r="A7" t="s">
        <v>67</v>
      </c>
    </row>
    <row r="9" spans="1:3" ht="12.75">
      <c r="A9" t="s">
        <v>68</v>
      </c>
      <c r="B9" t="s">
        <v>69</v>
      </c>
      <c r="C9" t="s">
        <v>70</v>
      </c>
    </row>
    <row r="11" spans="1:3" ht="12.75">
      <c r="A11" t="s">
        <v>71</v>
      </c>
      <c r="B11" t="s">
        <v>69</v>
      </c>
      <c r="C11" t="s">
        <v>72</v>
      </c>
    </row>
    <row r="13" spans="1:6" ht="12.75">
      <c r="A13" t="s">
        <v>56</v>
      </c>
      <c r="B13" t="s">
        <v>73</v>
      </c>
      <c r="C13" t="s">
        <v>74</v>
      </c>
      <c r="D13" t="s">
        <v>75</v>
      </c>
      <c r="E13" t="s">
        <v>76</v>
      </c>
      <c r="F13" t="s">
        <v>77</v>
      </c>
    </row>
    <row r="14" spans="1:6" ht="12.75">
      <c r="A14" t="s">
        <v>78</v>
      </c>
      <c r="B14">
        <v>2</v>
      </c>
      <c r="C14">
        <v>385.409</v>
      </c>
      <c r="D14">
        <v>192.705</v>
      </c>
      <c r="E14">
        <v>51.326</v>
      </c>
      <c r="F14" t="s">
        <v>79</v>
      </c>
    </row>
    <row r="15" spans="1:6" ht="12.75">
      <c r="A15" t="s">
        <v>80</v>
      </c>
      <c r="B15">
        <v>10</v>
      </c>
      <c r="C15">
        <v>820.841</v>
      </c>
      <c r="D15">
        <v>82.084</v>
      </c>
      <c r="E15">
        <v>21.863</v>
      </c>
      <c r="F15" t="s">
        <v>79</v>
      </c>
    </row>
    <row r="16" spans="1:6" ht="12.75">
      <c r="A16" t="s">
        <v>81</v>
      </c>
      <c r="B16">
        <v>20</v>
      </c>
      <c r="C16" s="24">
        <v>112.225</v>
      </c>
      <c r="D16">
        <v>5.611</v>
      </c>
      <c r="E16">
        <v>1.495</v>
      </c>
      <c r="F16">
        <v>0.081</v>
      </c>
    </row>
    <row r="17" spans="1:4" ht="12.75">
      <c r="A17" t="s">
        <v>82</v>
      </c>
      <c r="B17">
        <v>297</v>
      </c>
      <c r="C17">
        <v>1115.099</v>
      </c>
      <c r="D17">
        <v>3.755</v>
      </c>
    </row>
    <row r="18" spans="1:4" ht="12.75">
      <c r="A18" t="s">
        <v>37</v>
      </c>
      <c r="B18">
        <v>329</v>
      </c>
      <c r="C18">
        <v>2433.574</v>
      </c>
      <c r="D18">
        <v>7.397</v>
      </c>
    </row>
    <row r="21" ht="12.75">
      <c r="A21" s="11" t="s">
        <v>83</v>
      </c>
    </row>
    <row r="23" ht="12.75">
      <c r="A23" s="11" t="s">
        <v>84</v>
      </c>
    </row>
    <row r="25" ht="12.75">
      <c r="A25" t="s">
        <v>85</v>
      </c>
    </row>
    <row r="27" ht="12.75">
      <c r="A27" t="s">
        <v>86</v>
      </c>
    </row>
    <row r="28" ht="12.75">
      <c r="A28" t="s">
        <v>87</v>
      </c>
    </row>
    <row r="29" ht="12.75">
      <c r="A29" t="s">
        <v>88</v>
      </c>
    </row>
    <row r="31" ht="12.75">
      <c r="A31" t="s">
        <v>89</v>
      </c>
    </row>
    <row r="32" spans="1:2" ht="12.75">
      <c r="A32" t="s">
        <v>78</v>
      </c>
      <c r="B32" t="s">
        <v>90</v>
      </c>
    </row>
    <row r="33" spans="1:2" ht="12.75">
      <c r="A33" t="s">
        <v>2</v>
      </c>
      <c r="B33">
        <v>27.432</v>
      </c>
    </row>
    <row r="34" spans="1:2" ht="12.75">
      <c r="A34" t="s">
        <v>4</v>
      </c>
      <c r="B34">
        <v>24.964</v>
      </c>
    </row>
    <row r="35" spans="1:2" ht="12.75">
      <c r="A35" t="s">
        <v>3</v>
      </c>
      <c r="B35">
        <v>25.369</v>
      </c>
    </row>
    <row r="36" ht="12.75">
      <c r="A36" t="s">
        <v>91</v>
      </c>
    </row>
    <row r="38" ht="12.75">
      <c r="A38" t="s">
        <v>92</v>
      </c>
    </row>
    <row r="39" spans="1:2" ht="12.75">
      <c r="A39" t="s">
        <v>78</v>
      </c>
      <c r="B39" t="s">
        <v>90</v>
      </c>
    </row>
    <row r="40" spans="1:2" ht="12.75">
      <c r="A40">
        <v>1</v>
      </c>
      <c r="B40">
        <v>22.525</v>
      </c>
    </row>
    <row r="41" spans="1:2" ht="12.75">
      <c r="A41">
        <v>2</v>
      </c>
      <c r="B41">
        <v>24.224</v>
      </c>
    </row>
    <row r="42" spans="1:2" ht="12.75">
      <c r="A42">
        <v>3</v>
      </c>
      <c r="B42">
        <v>24.915</v>
      </c>
    </row>
    <row r="43" spans="1:2" ht="12.75">
      <c r="A43">
        <v>4</v>
      </c>
      <c r="B43">
        <v>25.212</v>
      </c>
    </row>
    <row r="44" spans="1:2" ht="12.75">
      <c r="A44">
        <v>5</v>
      </c>
      <c r="B44">
        <v>26.011</v>
      </c>
    </row>
    <row r="45" spans="1:2" ht="12.75">
      <c r="A45">
        <v>6</v>
      </c>
      <c r="B45">
        <v>25.993</v>
      </c>
    </row>
    <row r="46" spans="1:2" ht="12.75">
      <c r="A46">
        <v>7</v>
      </c>
      <c r="B46">
        <v>26.265</v>
      </c>
    </row>
    <row r="47" spans="1:2" ht="12.75">
      <c r="A47">
        <v>8</v>
      </c>
      <c r="B47">
        <v>26.629</v>
      </c>
    </row>
    <row r="48" spans="1:2" ht="12.75">
      <c r="A48">
        <v>9</v>
      </c>
      <c r="B48">
        <v>27.356</v>
      </c>
    </row>
    <row r="49" spans="1:2" ht="12.75">
      <c r="A49">
        <v>10</v>
      </c>
      <c r="B49">
        <v>27.841</v>
      </c>
    </row>
    <row r="50" spans="1:2" ht="12.75">
      <c r="A50">
        <v>11</v>
      </c>
      <c r="B50">
        <v>28.17</v>
      </c>
    </row>
    <row r="51" ht="12.75">
      <c r="A51" t="s">
        <v>93</v>
      </c>
    </row>
    <row r="53" ht="12.75">
      <c r="A53" t="s">
        <v>94</v>
      </c>
    </row>
    <row r="54" spans="1:2" ht="12.75">
      <c r="A54" t="s">
        <v>78</v>
      </c>
      <c r="B54" t="s">
        <v>90</v>
      </c>
    </row>
    <row r="55" spans="1:2" ht="12.75">
      <c r="A55" t="s">
        <v>95</v>
      </c>
      <c r="B55">
        <v>22.891</v>
      </c>
    </row>
    <row r="56" spans="1:2" ht="12.75">
      <c r="A56" t="s">
        <v>96</v>
      </c>
      <c r="B56">
        <v>24.803</v>
      </c>
    </row>
    <row r="57" spans="1:2" ht="12.75">
      <c r="A57" t="s">
        <v>97</v>
      </c>
      <c r="B57">
        <v>25.654</v>
      </c>
    </row>
    <row r="58" spans="1:2" ht="12.75">
      <c r="A58" t="s">
        <v>98</v>
      </c>
      <c r="B58">
        <v>26.182</v>
      </c>
    </row>
    <row r="59" spans="1:2" ht="12.75">
      <c r="A59" t="s">
        <v>99</v>
      </c>
      <c r="B59">
        <v>27.212</v>
      </c>
    </row>
    <row r="60" spans="1:2" ht="12.75">
      <c r="A60" t="s">
        <v>100</v>
      </c>
      <c r="B60">
        <v>27.751</v>
      </c>
    </row>
    <row r="61" spans="1:2" ht="12.75">
      <c r="A61" t="s">
        <v>101</v>
      </c>
      <c r="B61">
        <v>27.98</v>
      </c>
    </row>
    <row r="62" spans="1:2" ht="12.75">
      <c r="A62" t="s">
        <v>102</v>
      </c>
      <c r="B62">
        <v>28.484</v>
      </c>
    </row>
    <row r="63" spans="1:2" ht="12.75">
      <c r="A63" t="s">
        <v>103</v>
      </c>
      <c r="B63">
        <v>29.666</v>
      </c>
    </row>
    <row r="64" spans="1:2" ht="12.75">
      <c r="A64" t="s">
        <v>104</v>
      </c>
      <c r="B64">
        <v>30.314</v>
      </c>
    </row>
    <row r="65" spans="1:2" ht="12.75">
      <c r="A65" t="s">
        <v>105</v>
      </c>
      <c r="B65">
        <v>30.818</v>
      </c>
    </row>
    <row r="66" spans="1:2" ht="12.75">
      <c r="A66" t="s">
        <v>106</v>
      </c>
      <c r="B66">
        <v>22.411</v>
      </c>
    </row>
    <row r="67" spans="1:2" ht="12.75">
      <c r="A67" t="s">
        <v>107</v>
      </c>
      <c r="B67">
        <v>24.012</v>
      </c>
    </row>
    <row r="68" spans="1:2" ht="12.75">
      <c r="A68" t="s">
        <v>108</v>
      </c>
      <c r="B68">
        <v>24.625</v>
      </c>
    </row>
    <row r="69" spans="1:2" ht="12.75">
      <c r="A69" t="s">
        <v>109</v>
      </c>
      <c r="B69">
        <v>24.948</v>
      </c>
    </row>
    <row r="70" spans="1:2" ht="12.75">
      <c r="A70" t="s">
        <v>110</v>
      </c>
      <c r="B70">
        <v>25.471</v>
      </c>
    </row>
    <row r="71" spans="1:2" ht="12.75">
      <c r="A71" t="s">
        <v>111</v>
      </c>
      <c r="B71">
        <v>24.789</v>
      </c>
    </row>
    <row r="72" spans="1:2" ht="12.75">
      <c r="A72" t="s">
        <v>112</v>
      </c>
      <c r="B72">
        <v>25.1</v>
      </c>
    </row>
    <row r="73" spans="1:2" ht="12.75">
      <c r="A73" t="s">
        <v>113</v>
      </c>
      <c r="B73">
        <v>25.22</v>
      </c>
    </row>
    <row r="74" spans="1:2" ht="12.75">
      <c r="A74" t="s">
        <v>114</v>
      </c>
      <c r="B74">
        <v>25.681</v>
      </c>
    </row>
    <row r="75" spans="1:2" ht="12.75">
      <c r="A75" t="s">
        <v>115</v>
      </c>
      <c r="B75">
        <v>26.064</v>
      </c>
    </row>
    <row r="76" spans="1:2" ht="12.75">
      <c r="A76" t="s">
        <v>116</v>
      </c>
      <c r="B76">
        <v>26.284</v>
      </c>
    </row>
    <row r="77" spans="1:2" ht="12.75">
      <c r="A77" t="s">
        <v>117</v>
      </c>
      <c r="B77">
        <v>22.275</v>
      </c>
    </row>
    <row r="78" spans="1:2" ht="12.75">
      <c r="A78" t="s">
        <v>118</v>
      </c>
      <c r="B78">
        <v>23.857</v>
      </c>
    </row>
    <row r="79" spans="1:2" ht="12.75">
      <c r="A79" t="s">
        <v>119</v>
      </c>
      <c r="B79">
        <v>24.466</v>
      </c>
    </row>
    <row r="80" spans="1:2" ht="12.75">
      <c r="A80" t="s">
        <v>120</v>
      </c>
      <c r="B80">
        <v>24.507</v>
      </c>
    </row>
    <row r="81" spans="1:2" ht="12.75">
      <c r="A81" t="s">
        <v>121</v>
      </c>
      <c r="B81">
        <v>25.349</v>
      </c>
    </row>
    <row r="82" spans="1:2" ht="12.75">
      <c r="A82" t="s">
        <v>122</v>
      </c>
      <c r="B82">
        <v>25.44</v>
      </c>
    </row>
    <row r="83" spans="1:2" ht="12.75">
      <c r="A83" t="s">
        <v>123</v>
      </c>
      <c r="B83">
        <v>25.714</v>
      </c>
    </row>
    <row r="84" spans="1:2" ht="12.75">
      <c r="A84" t="s">
        <v>124</v>
      </c>
      <c r="B84">
        <v>26.181</v>
      </c>
    </row>
    <row r="85" spans="1:2" ht="12.75">
      <c r="A85" t="s">
        <v>125</v>
      </c>
      <c r="B85">
        <v>26.719</v>
      </c>
    </row>
    <row r="86" spans="1:2" ht="12.75">
      <c r="A86" t="s">
        <v>126</v>
      </c>
      <c r="B86">
        <v>27.145</v>
      </c>
    </row>
    <row r="87" spans="1:2" ht="12.75">
      <c r="A87" t="s">
        <v>127</v>
      </c>
      <c r="B87">
        <v>27.41</v>
      </c>
    </row>
    <row r="88" ht="12.75">
      <c r="A88" t="s">
        <v>128</v>
      </c>
    </row>
    <row r="91" ht="12.75">
      <c r="A91" t="s">
        <v>129</v>
      </c>
    </row>
    <row r="92" ht="12.75">
      <c r="A92" t="s">
        <v>130</v>
      </c>
    </row>
    <row r="94" ht="12.75">
      <c r="A94" t="s">
        <v>131</v>
      </c>
    </row>
    <row r="95" spans="1:6" ht="12.75">
      <c r="A95" t="s">
        <v>132</v>
      </c>
      <c r="B95" t="s">
        <v>133</v>
      </c>
      <c r="C95" t="s">
        <v>134</v>
      </c>
      <c r="D95" t="s">
        <v>135</v>
      </c>
      <c r="E95" t="s">
        <v>136</v>
      </c>
      <c r="F95" t="s">
        <v>137</v>
      </c>
    </row>
    <row r="96" spans="1:6" ht="12.75">
      <c r="A96" t="s">
        <v>138</v>
      </c>
      <c r="B96">
        <v>2.468</v>
      </c>
      <c r="C96">
        <v>9.446</v>
      </c>
      <c r="D96" s="23">
        <v>1.085E-18</v>
      </c>
      <c r="E96">
        <v>0.017</v>
      </c>
      <c r="F96" t="s">
        <v>139</v>
      </c>
    </row>
    <row r="97" spans="1:6" ht="12.75">
      <c r="A97" t="s">
        <v>140</v>
      </c>
      <c r="B97">
        <v>2.063</v>
      </c>
      <c r="C97">
        <v>7.895</v>
      </c>
      <c r="D97" s="23">
        <v>5.64E-14</v>
      </c>
      <c r="E97">
        <v>0.025</v>
      </c>
      <c r="F97" t="s">
        <v>139</v>
      </c>
    </row>
    <row r="98" spans="1:6" ht="12.75">
      <c r="A98" t="s">
        <v>141</v>
      </c>
      <c r="B98">
        <v>0.405</v>
      </c>
      <c r="C98">
        <v>1.551</v>
      </c>
      <c r="D98">
        <v>0.122</v>
      </c>
      <c r="E98">
        <v>0.05</v>
      </c>
      <c r="F98" t="s">
        <v>142</v>
      </c>
    </row>
    <row r="101" ht="12.75">
      <c r="A101" t="s">
        <v>143</v>
      </c>
    </row>
    <row r="102" spans="1:6" ht="12.75">
      <c r="A102" t="s">
        <v>132</v>
      </c>
      <c r="B102" t="s">
        <v>133</v>
      </c>
      <c r="C102" t="s">
        <v>134</v>
      </c>
      <c r="D102" t="s">
        <v>135</v>
      </c>
      <c r="E102" t="s">
        <v>136</v>
      </c>
      <c r="F102" t="s">
        <v>137</v>
      </c>
    </row>
    <row r="103" spans="1:6" ht="12.75">
      <c r="A103" t="s">
        <v>144</v>
      </c>
      <c r="B103">
        <v>5.645</v>
      </c>
      <c r="C103">
        <v>11.283</v>
      </c>
      <c r="D103" s="23">
        <v>8.255E-25</v>
      </c>
      <c r="E103">
        <v>0.001</v>
      </c>
      <c r="F103" t="s">
        <v>139</v>
      </c>
    </row>
    <row r="104" spans="1:6" ht="12.75">
      <c r="A104" t="s">
        <v>145</v>
      </c>
      <c r="B104">
        <v>5.316</v>
      </c>
      <c r="C104">
        <v>10.625</v>
      </c>
      <c r="D104" s="23">
        <v>1.462E-22</v>
      </c>
      <c r="E104">
        <v>0.001</v>
      </c>
      <c r="F104" t="s">
        <v>139</v>
      </c>
    </row>
    <row r="105" spans="1:6" ht="12.75">
      <c r="A105" t="s">
        <v>146</v>
      </c>
      <c r="B105">
        <v>4.83</v>
      </c>
      <c r="C105">
        <v>9.655</v>
      </c>
      <c r="D105" s="23">
        <v>2.334E-19</v>
      </c>
      <c r="E105">
        <v>0.001</v>
      </c>
      <c r="F105" t="s">
        <v>139</v>
      </c>
    </row>
    <row r="106" spans="1:6" ht="12.75">
      <c r="A106" t="s">
        <v>147</v>
      </c>
      <c r="B106">
        <v>4.103</v>
      </c>
      <c r="C106">
        <v>8.202</v>
      </c>
      <c r="D106" s="23">
        <v>7.239E-15</v>
      </c>
      <c r="E106">
        <v>0.001</v>
      </c>
      <c r="F106" t="s">
        <v>139</v>
      </c>
    </row>
    <row r="107" spans="1:6" ht="12.75">
      <c r="A107" t="s">
        <v>148</v>
      </c>
      <c r="B107">
        <v>3.947</v>
      </c>
      <c r="C107">
        <v>7.888</v>
      </c>
      <c r="D107" s="23">
        <v>5.904E-14</v>
      </c>
      <c r="E107">
        <v>0.001</v>
      </c>
      <c r="F107" t="s">
        <v>139</v>
      </c>
    </row>
    <row r="108" spans="1:6" ht="12.75">
      <c r="A108" t="s">
        <v>149</v>
      </c>
      <c r="B108">
        <v>3.739</v>
      </c>
      <c r="C108">
        <v>7.474</v>
      </c>
      <c r="D108" s="23">
        <v>8.761E-13</v>
      </c>
      <c r="E108">
        <v>0.001</v>
      </c>
      <c r="F108" t="s">
        <v>139</v>
      </c>
    </row>
    <row r="109" spans="1:6" ht="12.75">
      <c r="A109" t="s">
        <v>150</v>
      </c>
      <c r="B109">
        <v>3.617</v>
      </c>
      <c r="C109">
        <v>7.23</v>
      </c>
      <c r="D109" s="23">
        <v>4.107E-12</v>
      </c>
      <c r="E109">
        <v>0.001</v>
      </c>
      <c r="F109" t="s">
        <v>139</v>
      </c>
    </row>
    <row r="110" spans="1:6" ht="12.75">
      <c r="A110" t="s">
        <v>151</v>
      </c>
      <c r="B110">
        <v>3.485</v>
      </c>
      <c r="C110">
        <v>6.967</v>
      </c>
      <c r="D110" s="23">
        <v>2.097E-11</v>
      </c>
      <c r="E110">
        <v>0.001</v>
      </c>
      <c r="F110" t="s">
        <v>139</v>
      </c>
    </row>
    <row r="111" spans="1:6" ht="12.75">
      <c r="A111" t="s">
        <v>152</v>
      </c>
      <c r="B111">
        <v>3.468</v>
      </c>
      <c r="C111">
        <v>6.931</v>
      </c>
      <c r="D111" s="23">
        <v>2.599E-11</v>
      </c>
      <c r="E111">
        <v>0.001</v>
      </c>
      <c r="F111" t="s">
        <v>139</v>
      </c>
    </row>
    <row r="112" spans="1:6" ht="12.75">
      <c r="A112" t="s">
        <v>153</v>
      </c>
      <c r="B112">
        <v>3.255</v>
      </c>
      <c r="C112">
        <v>6.507</v>
      </c>
      <c r="D112">
        <v>3.26E-10</v>
      </c>
      <c r="E112">
        <v>0.001</v>
      </c>
      <c r="F112" t="s">
        <v>139</v>
      </c>
    </row>
    <row r="113" spans="1:6" ht="12.75">
      <c r="A113" t="s">
        <v>154</v>
      </c>
      <c r="B113">
        <v>3.132</v>
      </c>
      <c r="C113">
        <v>6.26</v>
      </c>
      <c r="D113">
        <v>1.35E-09</v>
      </c>
      <c r="E113">
        <v>0.001</v>
      </c>
      <c r="F113" t="s">
        <v>139</v>
      </c>
    </row>
    <row r="114" spans="1:6" ht="12.75">
      <c r="A114" t="s">
        <v>155</v>
      </c>
      <c r="B114">
        <v>2.958</v>
      </c>
      <c r="C114">
        <v>5.912</v>
      </c>
      <c r="D114">
        <v>9.26E-09</v>
      </c>
      <c r="E114">
        <v>0.001</v>
      </c>
      <c r="F114" t="s">
        <v>139</v>
      </c>
    </row>
    <row r="115" spans="1:6" ht="12.75">
      <c r="A115" t="s">
        <v>156</v>
      </c>
      <c r="B115">
        <v>2.926</v>
      </c>
      <c r="C115">
        <v>5.849</v>
      </c>
      <c r="D115">
        <v>1.31E-08</v>
      </c>
      <c r="E115">
        <v>0.001</v>
      </c>
      <c r="F115" t="s">
        <v>139</v>
      </c>
    </row>
    <row r="116" spans="1:6" ht="12.75">
      <c r="A116" t="s">
        <v>157</v>
      </c>
      <c r="B116">
        <v>2.687</v>
      </c>
      <c r="C116">
        <v>5.371</v>
      </c>
      <c r="D116">
        <v>1.58E-07</v>
      </c>
      <c r="E116">
        <v>0.001</v>
      </c>
      <c r="F116" t="s">
        <v>139</v>
      </c>
    </row>
    <row r="117" spans="1:6" ht="12.75">
      <c r="A117" t="s">
        <v>158</v>
      </c>
      <c r="B117">
        <v>2.629</v>
      </c>
      <c r="C117">
        <v>5.254</v>
      </c>
      <c r="D117">
        <v>2.84E-07</v>
      </c>
      <c r="E117">
        <v>0.001</v>
      </c>
      <c r="F117" t="s">
        <v>139</v>
      </c>
    </row>
    <row r="118" spans="1:6" ht="12.75">
      <c r="A118" t="s">
        <v>159</v>
      </c>
      <c r="B118">
        <v>2.441</v>
      </c>
      <c r="C118">
        <v>4.878</v>
      </c>
      <c r="D118">
        <v>1.75E-06</v>
      </c>
      <c r="E118">
        <v>0.001</v>
      </c>
      <c r="F118" t="s">
        <v>139</v>
      </c>
    </row>
    <row r="119" spans="1:6" ht="12.75">
      <c r="A119" t="s">
        <v>160</v>
      </c>
      <c r="B119">
        <v>2.405</v>
      </c>
      <c r="C119">
        <v>4.807</v>
      </c>
      <c r="D119">
        <v>2.44E-06</v>
      </c>
      <c r="E119">
        <v>0.001</v>
      </c>
      <c r="F119" t="s">
        <v>139</v>
      </c>
    </row>
    <row r="120" spans="1:6" ht="12.75">
      <c r="A120" t="s">
        <v>161</v>
      </c>
      <c r="B120">
        <v>2.39</v>
      </c>
      <c r="C120">
        <v>4.776</v>
      </c>
      <c r="D120">
        <v>2.81E-06</v>
      </c>
      <c r="E120">
        <v>0.001</v>
      </c>
      <c r="F120" t="s">
        <v>139</v>
      </c>
    </row>
    <row r="121" spans="1:6" ht="12.75">
      <c r="A121" t="s">
        <v>162</v>
      </c>
      <c r="B121">
        <v>2.177</v>
      </c>
      <c r="C121">
        <v>4.352</v>
      </c>
      <c r="D121">
        <v>1.86E-05</v>
      </c>
      <c r="E121">
        <v>0.001</v>
      </c>
      <c r="F121" t="s">
        <v>139</v>
      </c>
    </row>
    <row r="122" spans="1:6" ht="12.75">
      <c r="A122" t="s">
        <v>163</v>
      </c>
      <c r="B122">
        <v>2.16</v>
      </c>
      <c r="C122">
        <v>4.317</v>
      </c>
      <c r="D122">
        <v>2.16E-05</v>
      </c>
      <c r="E122">
        <v>0.001</v>
      </c>
      <c r="F122" t="s">
        <v>139</v>
      </c>
    </row>
    <row r="123" spans="1:6" ht="12.75">
      <c r="A123" t="s">
        <v>164</v>
      </c>
      <c r="B123">
        <v>2.143</v>
      </c>
      <c r="C123">
        <v>4.284</v>
      </c>
      <c r="D123">
        <v>2.49E-05</v>
      </c>
      <c r="E123">
        <v>0.001</v>
      </c>
      <c r="F123" t="s">
        <v>139</v>
      </c>
    </row>
    <row r="124" spans="1:6" ht="12.75">
      <c r="A124" t="s">
        <v>165</v>
      </c>
      <c r="B124">
        <v>2.041</v>
      </c>
      <c r="C124">
        <v>4.08</v>
      </c>
      <c r="D124">
        <v>5.8E-05</v>
      </c>
      <c r="E124">
        <v>0.002</v>
      </c>
      <c r="F124" t="s">
        <v>139</v>
      </c>
    </row>
    <row r="125" spans="1:6" ht="12.75">
      <c r="A125" t="s">
        <v>166</v>
      </c>
      <c r="B125">
        <v>1.906</v>
      </c>
      <c r="C125">
        <v>3.809</v>
      </c>
      <c r="D125">
        <v>0.00017</v>
      </c>
      <c r="E125">
        <v>0.002</v>
      </c>
      <c r="F125" t="s">
        <v>139</v>
      </c>
    </row>
    <row r="126" spans="1:6" ht="12.75">
      <c r="A126" t="s">
        <v>167</v>
      </c>
      <c r="B126">
        <v>1.848</v>
      </c>
      <c r="C126">
        <v>3.694</v>
      </c>
      <c r="D126">
        <v>0.000263</v>
      </c>
      <c r="E126">
        <v>0.002</v>
      </c>
      <c r="F126" t="s">
        <v>139</v>
      </c>
    </row>
    <row r="127" spans="1:6" ht="12.75">
      <c r="A127" t="s">
        <v>168</v>
      </c>
      <c r="B127">
        <v>1.83</v>
      </c>
      <c r="C127">
        <v>3.658</v>
      </c>
      <c r="D127">
        <v>0.0003</v>
      </c>
      <c r="E127">
        <v>0.002</v>
      </c>
      <c r="F127" t="s">
        <v>139</v>
      </c>
    </row>
    <row r="128" spans="1:6" ht="12.75">
      <c r="A128" t="s">
        <v>169</v>
      </c>
      <c r="B128">
        <v>1.787</v>
      </c>
      <c r="C128">
        <v>3.572</v>
      </c>
      <c r="D128">
        <v>0.000413</v>
      </c>
      <c r="E128">
        <v>0.002</v>
      </c>
      <c r="F128" t="s">
        <v>139</v>
      </c>
    </row>
    <row r="129" spans="1:6" ht="12.75">
      <c r="A129" t="s">
        <v>170</v>
      </c>
      <c r="B129">
        <v>1.769</v>
      </c>
      <c r="C129">
        <v>3.537</v>
      </c>
      <c r="D129">
        <v>0.00047</v>
      </c>
      <c r="E129">
        <v>0.002</v>
      </c>
      <c r="F129" t="s">
        <v>139</v>
      </c>
    </row>
    <row r="130" spans="1:6" ht="12.75">
      <c r="A130" t="s">
        <v>171</v>
      </c>
      <c r="B130">
        <v>1.714</v>
      </c>
      <c r="C130">
        <v>3.425</v>
      </c>
      <c r="D130">
        <v>0.000701</v>
      </c>
      <c r="E130">
        <v>0.002</v>
      </c>
      <c r="F130" t="s">
        <v>139</v>
      </c>
    </row>
    <row r="131" spans="1:6" ht="12.75">
      <c r="A131" t="s">
        <v>172</v>
      </c>
      <c r="B131">
        <v>1.698</v>
      </c>
      <c r="C131">
        <v>3.395</v>
      </c>
      <c r="D131">
        <v>0.000781</v>
      </c>
      <c r="E131">
        <v>0.002</v>
      </c>
      <c r="F131" t="s">
        <v>139</v>
      </c>
    </row>
    <row r="132" spans="1:6" ht="12.75">
      <c r="A132" t="s">
        <v>173</v>
      </c>
      <c r="B132">
        <v>1.576</v>
      </c>
      <c r="C132">
        <v>3.151</v>
      </c>
      <c r="D132">
        <v>0.0018</v>
      </c>
      <c r="E132">
        <v>0.002</v>
      </c>
      <c r="F132" t="s">
        <v>139</v>
      </c>
    </row>
    <row r="133" spans="1:6" ht="12.75">
      <c r="A133" t="s">
        <v>174</v>
      </c>
      <c r="B133">
        <v>1.542</v>
      </c>
      <c r="C133">
        <v>3.082</v>
      </c>
      <c r="D133">
        <v>0.00225</v>
      </c>
      <c r="E133">
        <v>0.002</v>
      </c>
      <c r="F133" t="s">
        <v>142</v>
      </c>
    </row>
    <row r="134" spans="1:6" ht="12.75">
      <c r="A134" t="s">
        <v>175</v>
      </c>
      <c r="B134">
        <v>1.416</v>
      </c>
      <c r="C134">
        <v>2.831</v>
      </c>
      <c r="D134">
        <v>0.00496</v>
      </c>
      <c r="E134">
        <v>0.002</v>
      </c>
      <c r="F134" t="s">
        <v>142</v>
      </c>
    </row>
    <row r="135" spans="1:6" ht="12.75">
      <c r="A135" t="s">
        <v>176</v>
      </c>
      <c r="B135">
        <v>1.362</v>
      </c>
      <c r="C135">
        <v>2.723</v>
      </c>
      <c r="D135">
        <v>0.00685</v>
      </c>
      <c r="E135">
        <v>0.002</v>
      </c>
      <c r="F135" t="s">
        <v>142</v>
      </c>
    </row>
    <row r="136" spans="1:6" ht="12.75">
      <c r="A136" t="s">
        <v>177</v>
      </c>
      <c r="B136">
        <v>1.35</v>
      </c>
      <c r="C136">
        <v>2.698</v>
      </c>
      <c r="D136">
        <v>0.00738</v>
      </c>
      <c r="E136">
        <v>0.002</v>
      </c>
      <c r="F136" t="s">
        <v>142</v>
      </c>
    </row>
    <row r="137" spans="1:6" ht="12.75">
      <c r="A137" t="s">
        <v>178</v>
      </c>
      <c r="B137">
        <v>1.345</v>
      </c>
      <c r="C137">
        <v>2.688</v>
      </c>
      <c r="D137">
        <v>0.00759</v>
      </c>
      <c r="E137">
        <v>0.002</v>
      </c>
      <c r="F137" t="s">
        <v>142</v>
      </c>
    </row>
    <row r="138" spans="1:6" ht="12.75">
      <c r="A138" t="s">
        <v>179</v>
      </c>
      <c r="B138">
        <v>1.212</v>
      </c>
      <c r="C138">
        <v>2.423</v>
      </c>
      <c r="D138">
        <v>0.016</v>
      </c>
      <c r="E138">
        <v>0.003</v>
      </c>
      <c r="F138" t="s">
        <v>142</v>
      </c>
    </row>
    <row r="139" spans="1:6" ht="12.75">
      <c r="A139" t="s">
        <v>180</v>
      </c>
      <c r="B139">
        <v>1.096</v>
      </c>
      <c r="C139">
        <v>2.19</v>
      </c>
      <c r="D139">
        <v>0.0293</v>
      </c>
      <c r="E139">
        <v>0.003</v>
      </c>
      <c r="F139" t="s">
        <v>142</v>
      </c>
    </row>
    <row r="140" spans="1:6" ht="12.75">
      <c r="A140" t="s">
        <v>181</v>
      </c>
      <c r="B140">
        <v>1.091</v>
      </c>
      <c r="C140">
        <v>2.18</v>
      </c>
      <c r="D140">
        <v>0.03</v>
      </c>
      <c r="E140">
        <v>0.003</v>
      </c>
      <c r="F140" t="s">
        <v>142</v>
      </c>
    </row>
    <row r="141" spans="1:6" ht="12.75">
      <c r="A141" t="s">
        <v>182</v>
      </c>
      <c r="B141">
        <v>1.078</v>
      </c>
      <c r="C141">
        <v>2.155</v>
      </c>
      <c r="D141">
        <v>0.032</v>
      </c>
      <c r="E141">
        <v>0.003</v>
      </c>
      <c r="F141" t="s">
        <v>142</v>
      </c>
    </row>
    <row r="142" spans="1:6" ht="12.75">
      <c r="A142" t="s">
        <v>183</v>
      </c>
      <c r="B142">
        <v>1.052</v>
      </c>
      <c r="C142">
        <v>2.103</v>
      </c>
      <c r="D142">
        <v>0.0363</v>
      </c>
      <c r="E142">
        <v>0.003</v>
      </c>
      <c r="F142" t="s">
        <v>142</v>
      </c>
    </row>
    <row r="143" spans="1:6" ht="12.75">
      <c r="A143" t="s">
        <v>184</v>
      </c>
      <c r="B143">
        <v>0.989</v>
      </c>
      <c r="C143">
        <v>1.976</v>
      </c>
      <c r="D143">
        <v>0.0491</v>
      </c>
      <c r="E143">
        <v>0.003</v>
      </c>
      <c r="F143" t="s">
        <v>142</v>
      </c>
    </row>
    <row r="144" spans="1:6" ht="12.75">
      <c r="A144" t="s">
        <v>185</v>
      </c>
      <c r="B144">
        <v>0.815</v>
      </c>
      <c r="C144">
        <v>1.629</v>
      </c>
      <c r="D144">
        <v>0.104</v>
      </c>
      <c r="E144">
        <v>0.004</v>
      </c>
      <c r="F144" t="s">
        <v>142</v>
      </c>
    </row>
    <row r="145" spans="1:6" ht="12.75">
      <c r="A145" t="s">
        <v>186</v>
      </c>
      <c r="B145">
        <v>0.798</v>
      </c>
      <c r="C145">
        <v>1.596</v>
      </c>
      <c r="D145">
        <v>0.112</v>
      </c>
      <c r="E145">
        <v>0.004</v>
      </c>
      <c r="F145" t="s">
        <v>142</v>
      </c>
    </row>
    <row r="146" spans="1:6" ht="12.75">
      <c r="A146" t="s">
        <v>187</v>
      </c>
      <c r="B146">
        <v>0.781</v>
      </c>
      <c r="C146">
        <v>1.56</v>
      </c>
      <c r="D146">
        <v>0.12</v>
      </c>
      <c r="E146">
        <v>0.004</v>
      </c>
      <c r="F146" t="s">
        <v>142</v>
      </c>
    </row>
    <row r="147" spans="1:6" ht="12.75">
      <c r="A147" t="s">
        <v>188</v>
      </c>
      <c r="B147">
        <v>0.727</v>
      </c>
      <c r="C147">
        <v>1.453</v>
      </c>
      <c r="D147">
        <v>0.147</v>
      </c>
      <c r="E147">
        <v>0.005</v>
      </c>
      <c r="F147" t="s">
        <v>142</v>
      </c>
    </row>
    <row r="148" spans="1:6" ht="12.75">
      <c r="A148" t="s">
        <v>189</v>
      </c>
      <c r="B148">
        <v>0.691</v>
      </c>
      <c r="C148">
        <v>1.382</v>
      </c>
      <c r="D148">
        <v>0.168</v>
      </c>
      <c r="E148">
        <v>0.005</v>
      </c>
      <c r="F148" t="s">
        <v>142</v>
      </c>
    </row>
    <row r="149" spans="1:6" ht="12.75">
      <c r="A149" t="s">
        <v>190</v>
      </c>
      <c r="B149">
        <v>0.635</v>
      </c>
      <c r="C149">
        <v>1.27</v>
      </c>
      <c r="D149">
        <v>0.205</v>
      </c>
      <c r="E149">
        <v>0.006</v>
      </c>
      <c r="F149" t="s">
        <v>142</v>
      </c>
    </row>
    <row r="150" spans="1:6" ht="12.75">
      <c r="A150" t="s">
        <v>191</v>
      </c>
      <c r="B150">
        <v>0.618</v>
      </c>
      <c r="C150">
        <v>1.235</v>
      </c>
      <c r="D150">
        <v>0.218</v>
      </c>
      <c r="E150">
        <v>0.006</v>
      </c>
      <c r="F150" t="s">
        <v>142</v>
      </c>
    </row>
    <row r="151" spans="1:6" ht="12.75">
      <c r="A151" t="s">
        <v>192</v>
      </c>
      <c r="B151">
        <v>0.485</v>
      </c>
      <c r="C151">
        <v>0.97</v>
      </c>
      <c r="D151">
        <v>0.333</v>
      </c>
      <c r="E151">
        <v>0.007</v>
      </c>
      <c r="F151" t="s">
        <v>142</v>
      </c>
    </row>
    <row r="152" spans="1:6" ht="12.75">
      <c r="A152" t="s">
        <v>193</v>
      </c>
      <c r="B152">
        <v>0.364</v>
      </c>
      <c r="C152">
        <v>0.727</v>
      </c>
      <c r="D152">
        <v>0.468</v>
      </c>
      <c r="E152">
        <v>0.009</v>
      </c>
      <c r="F152" t="s">
        <v>142</v>
      </c>
    </row>
    <row r="153" spans="1:6" ht="12.75">
      <c r="A153" t="s">
        <v>194</v>
      </c>
      <c r="B153">
        <v>0.329</v>
      </c>
      <c r="C153">
        <v>0.658</v>
      </c>
      <c r="D153">
        <v>0.511</v>
      </c>
      <c r="E153">
        <v>0.01</v>
      </c>
      <c r="F153" t="s">
        <v>142</v>
      </c>
    </row>
    <row r="154" spans="1:6" ht="12.75">
      <c r="A154" t="s">
        <v>195</v>
      </c>
      <c r="B154">
        <v>0.297</v>
      </c>
      <c r="C154">
        <v>0.595</v>
      </c>
      <c r="D154">
        <v>0.553</v>
      </c>
      <c r="E154">
        <v>0.013</v>
      </c>
      <c r="F154" t="s">
        <v>142</v>
      </c>
    </row>
    <row r="155" spans="1:6" ht="12.75">
      <c r="A155" t="s">
        <v>196</v>
      </c>
      <c r="B155">
        <v>0.272</v>
      </c>
      <c r="C155">
        <v>0.543</v>
      </c>
      <c r="D155">
        <v>0.588</v>
      </c>
      <c r="E155">
        <v>0.017</v>
      </c>
      <c r="F155" t="s">
        <v>142</v>
      </c>
    </row>
    <row r="156" spans="1:6" ht="12.75">
      <c r="A156" t="s">
        <v>197</v>
      </c>
      <c r="B156">
        <v>0.254</v>
      </c>
      <c r="C156">
        <v>0.508</v>
      </c>
      <c r="D156">
        <v>0.612</v>
      </c>
      <c r="E156">
        <v>0.025</v>
      </c>
      <c r="F156" t="s">
        <v>142</v>
      </c>
    </row>
    <row r="157" spans="1:6" ht="12.75">
      <c r="A157" t="s">
        <v>198</v>
      </c>
      <c r="B157">
        <v>0.0176</v>
      </c>
      <c r="C157">
        <v>0.0352</v>
      </c>
      <c r="D157">
        <v>0.972</v>
      </c>
      <c r="E157">
        <v>0.05</v>
      </c>
      <c r="F157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BIDMC/HMS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Kraus</dc:creator>
  <cp:keywords/>
  <dc:description/>
  <cp:lastModifiedBy>Daniel Kraus</cp:lastModifiedBy>
  <dcterms:created xsi:type="dcterms:W3CDTF">2009-05-08T01:09:52Z</dcterms:created>
  <dcterms:modified xsi:type="dcterms:W3CDTF">2009-05-09T18:05:57Z</dcterms:modified>
  <cp:category/>
  <cp:version/>
  <cp:contentType/>
  <cp:contentStatus/>
</cp:coreProperties>
</file>